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Market Risk\Margin Reviews\Margin Parameter Circulars\2021\"/>
    </mc:Choice>
  </mc:AlternateContent>
  <bookViews>
    <workbookView xWindow="28728" yWindow="-348" windowWidth="28092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<sst xmlns="http://schemas.openxmlformats.org/spreadsheetml/2006/main" count="3595" uniqueCount="201">
  <si>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</si>
  <si>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</si>
  <si>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</si>
  <si>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</si>
  <si>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</si>
  <si>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</si>
  <si>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</si>
  <si>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</si>
  <si>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</si>
  <si>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</si>
  <si>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</si>
  <si>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</si>
  <si>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</si>
  <si>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</si>
  <si>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</si>
  <si>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</si>
  <si>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</si>
  <si>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</si>
  <si>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</si>
  <si>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</si>
  <si>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</si>
  <si>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</si>
  <si>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</si>
  <si>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</si>
  <si>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</si>
  <si>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</si>
  <si>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</si>
  <si>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</si>
  <si>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</si>
  <si>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</si>
  <si>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</si>
  <si>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</si>
  <si>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</si>
  <si>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</si>
  <si>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</si>
  <si>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</si>
  <si>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</si>
  <si>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</si>
  <si>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</si>
  <si>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</si>
  <si>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</si>
  <si>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</si>
  <si>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</si>
  <si>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</si>
  <si>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</si>
  <si>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</si>
  <si>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</si>
  <si>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</si>
  <si>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</si>
  <si>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</si>
  <si>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</si>
  <si>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</si>
  <si>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</si>
  <si>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</si>
  <si>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</si>
  <si>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</si>
  <si>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</si>
  <si>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</si>
  <si>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</si>
  <si>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</si>
  <si>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</si>
  <si>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</si>
  <si>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</si>
  <si>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</si>
  <si>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</si>
  <si>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</si>
  <si>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</si>
  <si>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</si>
  <si>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</si>
  <si>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</si>
  <si>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</si>
  <si>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</si>
  <si>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</si>
  <si>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</si>
  <si>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</si>
  <si>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</si>
  <si>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</si>
  <si>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</si>
  <si>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</si>
  <si>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</si>
  <si>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</si>
  <si>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</si>
  <si>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</si>
  <si>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</si>
  <si>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</si>
  <si>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</si>
  <si>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</si>
  <si>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</si>
  <si>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</si>
  <si>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</si>
  <si>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</si>
  <si>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</si>
  <si>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</si>
  <si>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</si>
  <si>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</si>
  <si>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</si>
  <si>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</si>
  <si>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</si>
  <si>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</si>
  <si>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</si>
  <si>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</si>
  <si>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</si>
  <si>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</si>
  <si>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</si>
  <si>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</si>
  <si>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</si>
  <si>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</si>
  <si>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</si>
  <si>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</si>
  <si>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</si>
  <si>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</si>
  <si>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</si>
  <si>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</si>
  <si>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</si>
  <si>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</si>
  <si>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</si>
  <si>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</si>
  <si>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</si>
  <si>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</si>
  <si>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</si>
  <si>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</si>
  <si>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</si>
  <si>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</si>
  <si>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</si>
  <si>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</si>
  <si>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</si>
  <si>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</si>
  <si>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</si>
  <si>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</si>
  <si>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</si>
  <si>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</si>
  <si>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</si>
  <si>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</si>
  <si>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</si>
  <si>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</si>
  <si>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</si>
  <si>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</si>
  <si>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</si>
  <si>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</si>
  <si>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</si>
  <si>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</si>
  <si>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</si>
  <si>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</si>
  <si>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</si>
  <si>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</si>
  <si>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</si>
  <si>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</si>
  <si>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</si>
  <si>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</si>
  <si>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</si>
  <si>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</si>
  <si>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</si>
  <si>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</si>
  <si>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</si>
  <si>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</si>
  <si>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</si>
  <si>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</si>
  <si>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</si>
  <si>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</si>
  <si>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</si>
  <si>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</si>
  <si>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</si>
  <si>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</si>
  <si>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</si>
  <si>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</si>
  <si>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</si>
  <si>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</si>
  <si>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</si>
  <si>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</si>
  <si>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</si>
  <si>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</si>
  <si>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</si>
  <si>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</si>
  <si>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</si>
  <si>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</si>
  <si>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</si>
  <si>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</si>
  <si>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</si>
  <si>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</si>
  <si>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</si>
  <si>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</si>
  <si>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</si>
  <si>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</si>
  <si>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</si>
  <si>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</si>
  <si>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</si>
  <si>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</si>
  <si>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</si>
  <si>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</si>
  <si>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</si>
  <si>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</si>
  <si>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</si>
  <si>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</si>
  <si>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</si>
  <si>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</si>
  <si>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</si>
  <si>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</si>
  <si>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</si>
  <si>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</si>
  <si>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Increases</t>
  </si>
  <si>
    <t>Inter-Prompt Spread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</si>
</sst>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5" fillId="0" borderId="0" xfId="0" applyFont="1" applyFill="1" applyBorder="1"/>
    <xf numFmtId="0" fontId="26" fillId="0" borderId="0" xfId="0" applyFont="1"/>
    <xf numFmtId="0" fontId="0" fillId="0" borderId="0" xfId="0" applyBorder="1"/>
    <xf numFmtId="0" fontId="22" fillId="0" borderId="0" xfId="3" applyFont="1" applyBorder="1" applyAlignment="1">
      <alignment horizontal="center"/>
    </xf>
    <xf numFmtId="0" fontId="27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8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4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1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25"/>
  <sheetViews>
    <sheetView tabSelected="1" zoomScaleNormal="100" workbookViewId="0"/>
  </sheetViews>
  <sheetFormatPr defaultColWidth="9.109375" defaultRowHeight="13.2" x14ac:dyDescent="0.25"/>
  <cols>
    <col min="1" max="1" width="27.88671875" style="1" customWidth="1"/>
    <col min="2" max="2" width="24.33203125" style="1" bestFit="1" customWidth="1"/>
    <col min="3" max="4" width="24.33203125" style="114" customWidth="1"/>
    <col min="5" max="5" width="15.5546875" style="1" customWidth="1"/>
    <col min="6" max="16384" width="9.109375" style="1"/>
  </cols>
  <sheetData>
    <row r="3" spans="1:5" ht="13.8" thickBot="1" x14ac:dyDescent="0.3"/>
    <row r="4" spans="1:5" ht="13.5" customHeight="1" thickBot="1" x14ac:dyDescent="0.3">
      <c r="A4" s="209" t="s">
        <v>35</v>
      </c>
      <c r="B4" s="210"/>
      <c r="C4" s="210"/>
      <c r="D4" s="210"/>
      <c r="E4" s="210"/>
    </row>
    <row r="6" spans="1:5" s="114" customFormat="1" ht="15.75" customHeight="1" thickBot="1" x14ac:dyDescent="0.3">
      <c r="A6" s="211" t="s">
        <v>36</v>
      </c>
      <c r="B6" s="211"/>
      <c r="C6" s="211"/>
      <c r="D6" s="211"/>
      <c r="E6" s="211"/>
    </row>
    <row r="7" spans="1:5" s="114" customFormat="1" x14ac:dyDescent="0.25"/>
    <row r="8" spans="1:5" s="114" customFormat="1" ht="26.4" x14ac:dyDescent="0.25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5" x14ac:dyDescent="0.25">
      <c r="A9" s="149" t="s">
        <v>200</v>
      </c>
      <c r="B9" s="149" t="s">
        <v>10</v>
      </c>
      <c r="C9" s="149"/>
      <c r="D9" s="149"/>
      <c r="E9" s="149" t="s">
        <v>199</v>
      </c>
    </row>
    <row r="10" spans="1:5" s="114" customFormat="1" ht="14.4" x14ac:dyDescent="0.3">
      <c r="A10"/>
      <c r="B10"/>
      <c r="C10"/>
      <c r="D10"/>
      <c r="E10"/>
    </row>
    <row r="11" spans="1:5" s="114" customFormat="1" ht="14.4" x14ac:dyDescent="0.3">
      <c r="A11"/>
      <c r="B11"/>
      <c r="C11"/>
      <c r="D11"/>
      <c r="E11"/>
    </row>
    <row r="12" spans="1:5" s="114" customFormat="1" ht="14.4" x14ac:dyDescent="0.3">
      <c r="A12"/>
      <c r="B12"/>
      <c r="C12"/>
      <c r="D12"/>
      <c r="E12"/>
    </row>
    <row r="13" spans="1:5" s="114" customFormat="1" ht="14.4" x14ac:dyDescent="0.3">
      <c r="A13"/>
      <c r="B13"/>
      <c r="C13"/>
      <c r="D13"/>
      <c r="E13"/>
    </row>
    <row r="14" spans="1:5" s="114" customFormat="1" ht="14.4" x14ac:dyDescent="0.3">
      <c r="A14"/>
      <c r="B14"/>
      <c r="C14"/>
      <c r="D14"/>
      <c r="E14"/>
    </row>
    <row r="15" spans="1:5" s="114" customFormat="1" ht="14.4" x14ac:dyDescent="0.3">
      <c r="A15"/>
      <c r="B15"/>
      <c r="C15"/>
      <c r="D15"/>
      <c r="E15"/>
    </row>
    <row r="16" spans="1:5" s="114" customFormat="1" ht="14.4" x14ac:dyDescent="0.3">
      <c r="A16"/>
      <c r="B16"/>
      <c r="C16"/>
      <c r="D16"/>
      <c r="E16"/>
    </row>
    <row r="17" spans="6:14" customFormat="1" ht="14.4" x14ac:dyDescent="0.3">
      <c r="F17" s="183"/>
      <c r="G17" s="183"/>
    </row>
    <row r="18" spans="6:14" customFormat="1" ht="14.4" x14ac:dyDescent="0.3"/>
    <row r="19" spans="6:14" customFormat="1" ht="14.4" x14ac:dyDescent="0.3"/>
    <row r="20" spans="6:14" x14ac:dyDescent="0.25">
      <c r="M20" s="165"/>
      <c r="N20" s="165"/>
    </row>
    <row r="21" spans="6:14" x14ac:dyDescent="0.25">
      <c r="M21" s="165"/>
      <c r="N21" s="165"/>
    </row>
    <row r="22" spans="6:14" x14ac:dyDescent="0.25">
      <c r="M22" s="165"/>
      <c r="N22" s="165"/>
    </row>
    <row r="23" spans="6:14" x14ac:dyDescent="0.25">
      <c r="M23" s="165"/>
      <c r="N23" s="165"/>
    </row>
    <row r="24" spans="6:14" x14ac:dyDescent="0.25">
      <c r="M24" s="165"/>
      <c r="N24" s="165"/>
    </row>
    <row r="25" spans="6:14" x14ac:dyDescent="0.25">
      <c r="M25" s="165"/>
      <c r="N25" s="165"/>
    </row>
  </sheetData>
  <sortState ref="A9:E21">
    <sortCondition ref="A9:A21"/>
    <sortCondition ref="B9:B21"/>
  </sortState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09375" defaultRowHeight="13.2" x14ac:dyDescent="0.25"/>
  <cols>
    <col min="1" max="1" width="23.44140625" style="114" customWidth="1"/>
    <col min="2" max="2" width="16.44140625" style="114" customWidth="1"/>
    <col min="3" max="3" width="12" style="114" bestFit="1" customWidth="1"/>
    <col min="4" max="4" width="9.109375" style="114" customWidth="1"/>
    <col min="5" max="5" width="14.6640625" style="114" bestFit="1" customWidth="1"/>
    <col min="6" max="6" width="19.109375" style="114" bestFit="1" customWidth="1"/>
    <col min="7" max="7" width="17" style="114" customWidth="1"/>
    <col min="8" max="8" width="18.33203125" style="114" bestFit="1" customWidth="1"/>
    <col min="9" max="50" width="9.109375" style="108"/>
    <col min="51" max="16384" width="9.109375" style="114"/>
  </cols>
  <sheetData>
    <row r="3" spans="1:8" ht="13.8" thickBot="1" x14ac:dyDescent="0.3"/>
    <row r="4" spans="1:8" ht="13.5" customHeight="1" thickBot="1" x14ac:dyDescent="0.3">
      <c r="A4" s="213" t="s">
        <v>45</v>
      </c>
      <c r="B4" s="214"/>
      <c r="C4" s="214"/>
      <c r="D4" s="214"/>
      <c r="E4" s="214"/>
      <c r="F4" s="214"/>
      <c r="G4" s="214"/>
      <c r="H4" s="215"/>
    </row>
    <row r="5" spans="1:8" ht="13.8" thickBot="1" x14ac:dyDescent="0.3"/>
    <row r="6" spans="1:8" ht="25.5" customHeight="1" thickBot="1" x14ac:dyDescent="0.3">
      <c r="A6" s="216" t="s">
        <v>46</v>
      </c>
      <c r="B6" s="216" t="s">
        <v>47</v>
      </c>
      <c r="C6" s="213" t="s">
        <v>1</v>
      </c>
      <c r="D6" s="215"/>
      <c r="E6" s="216" t="s">
        <v>0</v>
      </c>
      <c r="F6" s="216" t="s">
        <v>48</v>
      </c>
      <c r="G6" s="216" t="s">
        <v>49</v>
      </c>
      <c r="H6" s="150" t="s">
        <v>50</v>
      </c>
    </row>
    <row r="7" spans="1:8" ht="42" customHeight="1" thickBot="1" x14ac:dyDescent="0.3">
      <c r="A7" s="217"/>
      <c r="B7" s="217"/>
      <c r="C7" s="151" t="s">
        <v>170</v>
      </c>
      <c r="D7" s="151" t="s">
        <v>51</v>
      </c>
      <c r="E7" s="217"/>
      <c r="F7" s="217"/>
      <c r="G7" s="217"/>
      <c r="H7" s="150" t="s">
        <v>149</v>
      </c>
    </row>
    <row r="8" spans="1:8" ht="26.4" x14ac:dyDescent="0.25">
      <c r="A8" s="117" t="s">
        <v>125</v>
      </c>
      <c r="B8" s="109" t="s">
        <v>126</v>
      </c>
      <c r="C8" s="121">
        <v>2.58</v>
      </c>
      <c r="D8" s="122">
        <f>C8*5000</f>
        <v>12900</v>
      </c>
      <c r="E8" s="43"/>
      <c r="F8" s="116" t="s">
        <v>54</v>
      </c>
      <c r="G8" s="43"/>
      <c r="H8" s="123">
        <v>2.58</v>
      </c>
    </row>
    <row r="9" spans="1:8" ht="27" thickBot="1" x14ac:dyDescent="0.3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3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5">
      <c r="A11" s="117" t="s">
        <v>52</v>
      </c>
      <c r="B11" s="109" t="s">
        <v>4</v>
      </c>
      <c r="C11" s="152">
        <v>185</v>
      </c>
      <c r="D11" s="153">
        <f>C11*20</f>
        <v>3700</v>
      </c>
      <c r="E11" s="166" t="s">
        <v>53</v>
      </c>
      <c r="F11" s="116" t="s">
        <v>54</v>
      </c>
      <c r="G11" s="8">
        <v>5</v>
      </c>
      <c r="H11" s="127">
        <v>185</v>
      </c>
    </row>
    <row r="12" spans="1:8" ht="26.1" customHeight="1" x14ac:dyDescent="0.25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5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116" t="s">
        <v>54</v>
      </c>
      <c r="G13" s="116">
        <v>5</v>
      </c>
      <c r="H13" s="131">
        <v>110</v>
      </c>
    </row>
    <row r="14" spans="1:8" ht="26.1" customHeight="1" x14ac:dyDescent="0.25">
      <c r="A14" s="119" t="s">
        <v>174</v>
      </c>
      <c r="B14" s="112" t="s">
        <v>167</v>
      </c>
      <c r="C14" s="129">
        <v>45</v>
      </c>
      <c r="D14" s="130">
        <f>C14*50</f>
        <v>2250</v>
      </c>
      <c r="E14" s="9"/>
      <c r="F14" s="116" t="s">
        <v>54</v>
      </c>
      <c r="G14" s="9"/>
      <c r="H14" s="128">
        <v>45</v>
      </c>
    </row>
    <row r="15" spans="1:8" ht="26.1" customHeight="1" x14ac:dyDescent="0.25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5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5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5">
      <c r="A18" s="119" t="s">
        <v>60</v>
      </c>
      <c r="B18" s="112" t="s">
        <v>6</v>
      </c>
      <c r="C18" s="129">
        <v>465</v>
      </c>
      <c r="D18" s="130">
        <f>C18*25</f>
        <v>11625</v>
      </c>
      <c r="E18" s="166" t="s">
        <v>53</v>
      </c>
      <c r="F18" s="116" t="s">
        <v>54</v>
      </c>
      <c r="G18" s="116">
        <v>5</v>
      </c>
      <c r="H18" s="131">
        <v>465</v>
      </c>
    </row>
    <row r="19" spans="1:11" ht="26.1" customHeight="1" x14ac:dyDescent="0.25">
      <c r="A19" s="119" t="s">
        <v>173</v>
      </c>
      <c r="B19" s="112" t="s">
        <v>169</v>
      </c>
      <c r="C19" s="129">
        <v>4167</v>
      </c>
      <c r="D19" s="130">
        <f>C19*1</f>
        <v>4167</v>
      </c>
      <c r="E19" s="9"/>
      <c r="F19" s="116" t="s">
        <v>54</v>
      </c>
      <c r="G19" s="9"/>
      <c r="H19" s="131">
        <v>4167</v>
      </c>
      <c r="I19" s="168"/>
    </row>
    <row r="20" spans="1:11" ht="26.1" customHeight="1" x14ac:dyDescent="0.25">
      <c r="A20" s="119" t="s">
        <v>61</v>
      </c>
      <c r="B20" s="112" t="s">
        <v>12</v>
      </c>
      <c r="C20" s="129">
        <v>4750</v>
      </c>
      <c r="D20" s="130">
        <f>C20*1</f>
        <v>4750</v>
      </c>
      <c r="E20" s="9"/>
      <c r="F20" s="116" t="s">
        <v>54</v>
      </c>
      <c r="G20" s="9"/>
      <c r="H20" s="131">
        <v>4750</v>
      </c>
      <c r="I20" s="168"/>
      <c r="K20" s="179"/>
    </row>
    <row r="21" spans="1:11" ht="26.1" customHeight="1" x14ac:dyDescent="0.25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5">
      <c r="A22" s="119" t="s">
        <v>176</v>
      </c>
      <c r="B22" s="112" t="s">
        <v>165</v>
      </c>
      <c r="C22" s="129">
        <v>49</v>
      </c>
      <c r="D22" s="130">
        <f>C22*10</f>
        <v>490</v>
      </c>
      <c r="E22" s="9"/>
      <c r="F22" s="116" t="s">
        <v>54</v>
      </c>
      <c r="G22" s="9"/>
      <c r="H22" s="131">
        <v>49</v>
      </c>
      <c r="I22" s="168"/>
    </row>
    <row r="23" spans="1:11" ht="26.1" customHeight="1" x14ac:dyDescent="0.25">
      <c r="A23" s="119" t="s">
        <v>177</v>
      </c>
      <c r="B23" s="112" t="s">
        <v>164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8"/>
    </row>
    <row r="24" spans="1:11" ht="26.1" customHeight="1" x14ac:dyDescent="0.25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5">
      <c r="A25" s="119" t="s">
        <v>62</v>
      </c>
      <c r="B25" s="112" t="s">
        <v>7</v>
      </c>
      <c r="C25" s="129">
        <v>131</v>
      </c>
      <c r="D25" s="130">
        <f>C25*20</f>
        <v>2620</v>
      </c>
      <c r="E25" s="166" t="s">
        <v>53</v>
      </c>
      <c r="F25" s="116" t="s">
        <v>54</v>
      </c>
      <c r="G25" s="116">
        <v>5</v>
      </c>
      <c r="H25" s="131">
        <v>131</v>
      </c>
    </row>
    <row r="26" spans="1:11" ht="26.1" customHeight="1" x14ac:dyDescent="0.25">
      <c r="A26" s="119" t="s">
        <v>63</v>
      </c>
      <c r="B26" s="112" t="s">
        <v>8</v>
      </c>
      <c r="C26" s="129">
        <v>1270</v>
      </c>
      <c r="D26" s="130">
        <f>C26*6</f>
        <v>7620</v>
      </c>
      <c r="E26" s="166" t="s">
        <v>53</v>
      </c>
      <c r="F26" s="116" t="s">
        <v>54</v>
      </c>
      <c r="G26" s="116">
        <v>25</v>
      </c>
      <c r="H26" s="131">
        <v>1270</v>
      </c>
      <c r="I26" s="168"/>
    </row>
    <row r="27" spans="1:11" ht="26.1" customHeight="1" x14ac:dyDescent="0.25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116" t="s">
        <v>54</v>
      </c>
      <c r="G27" s="116">
        <v>5</v>
      </c>
      <c r="H27" s="131">
        <v>156</v>
      </c>
    </row>
    <row r="28" spans="1:11" ht="26.1" customHeight="1" x14ac:dyDescent="0.25">
      <c r="A28" s="119" t="s">
        <v>65</v>
      </c>
      <c r="B28" s="112" t="s">
        <v>44</v>
      </c>
      <c r="C28" s="129">
        <v>32</v>
      </c>
      <c r="D28" s="130">
        <f>C28*10</f>
        <v>320</v>
      </c>
      <c r="E28" s="9"/>
      <c r="F28" s="116" t="s">
        <v>54</v>
      </c>
      <c r="G28" s="9"/>
      <c r="H28" s="131">
        <v>32</v>
      </c>
    </row>
    <row r="29" spans="1:11" ht="26.1" customHeight="1" x14ac:dyDescent="0.25">
      <c r="A29" s="119" t="s">
        <v>66</v>
      </c>
      <c r="B29" s="112" t="s">
        <v>10</v>
      </c>
      <c r="C29" s="129">
        <v>1798</v>
      </c>
      <c r="D29" s="130">
        <f>C29*5</f>
        <v>8990</v>
      </c>
      <c r="E29" s="166" t="s">
        <v>53</v>
      </c>
      <c r="F29" s="205" t="s">
        <v>54</v>
      </c>
      <c r="G29" s="116">
        <v>25</v>
      </c>
      <c r="H29" s="131">
        <v>1798</v>
      </c>
      <c r="I29" s="168"/>
    </row>
    <row r="30" spans="1:11" ht="26.1" customHeight="1" x14ac:dyDescent="0.25">
      <c r="A30" s="119" t="s">
        <v>67</v>
      </c>
      <c r="B30" s="112" t="s">
        <v>43</v>
      </c>
      <c r="C30" s="129">
        <v>35</v>
      </c>
      <c r="D30" s="130">
        <f>C30*10</f>
        <v>350</v>
      </c>
      <c r="E30" s="9"/>
      <c r="F30" s="116" t="s">
        <v>54</v>
      </c>
      <c r="G30" s="9"/>
      <c r="H30" s="131">
        <v>35</v>
      </c>
    </row>
    <row r="31" spans="1:11" ht="26.1" customHeight="1" x14ac:dyDescent="0.25">
      <c r="A31" s="119" t="s">
        <v>179</v>
      </c>
      <c r="B31" s="112" t="s">
        <v>117</v>
      </c>
      <c r="C31" s="129">
        <v>50</v>
      </c>
      <c r="D31" s="130">
        <f>C31*25</f>
        <v>1250</v>
      </c>
      <c r="E31" s="159"/>
      <c r="F31" s="116" t="s">
        <v>54</v>
      </c>
      <c r="G31" s="159"/>
      <c r="H31" s="131">
        <v>50</v>
      </c>
    </row>
    <row r="32" spans="1:11" ht="26.1" customHeight="1" thickBot="1" x14ac:dyDescent="0.3">
      <c r="A32" s="120" t="s">
        <v>68</v>
      </c>
      <c r="B32" s="113" t="s">
        <v>11</v>
      </c>
      <c r="C32" s="132">
        <v>144</v>
      </c>
      <c r="D32" s="133">
        <f>C32*25</f>
        <v>3600</v>
      </c>
      <c r="E32" s="186" t="s">
        <v>53</v>
      </c>
      <c r="F32" s="14" t="s">
        <v>54</v>
      </c>
      <c r="G32" s="14">
        <v>5</v>
      </c>
      <c r="H32" s="163">
        <v>144</v>
      </c>
      <c r="I32" s="168"/>
    </row>
    <row r="33" spans="1:8" x14ac:dyDescent="0.25">
      <c r="D33" s="79"/>
      <c r="E33" s="79"/>
      <c r="F33" s="79"/>
    </row>
    <row r="34" spans="1:8" ht="15.75" customHeight="1" thickBot="1" x14ac:dyDescent="0.3">
      <c r="A34" s="212" t="s">
        <v>69</v>
      </c>
      <c r="B34" s="212"/>
      <c r="C34" s="167"/>
      <c r="D34" s="56" t="s">
        <v>69</v>
      </c>
      <c r="E34" s="56"/>
      <c r="F34" s="79"/>
      <c r="G34" s="108"/>
      <c r="H34" s="108"/>
    </row>
    <row r="35" spans="1:8" ht="13.8" thickBot="1" x14ac:dyDescent="0.3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5">
      <c r="A36" s="15" t="s">
        <v>71</v>
      </c>
      <c r="B36" s="160">
        <v>2.3E-2</v>
      </c>
      <c r="C36" s="108"/>
      <c r="D36" s="56" t="s">
        <v>71</v>
      </c>
      <c r="E36" s="56">
        <v>2.3E-2</v>
      </c>
      <c r="F36" s="79"/>
      <c r="G36" s="79"/>
      <c r="H36" s="79"/>
    </row>
    <row r="37" spans="1:8" x14ac:dyDescent="0.25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8" thickBot="1" x14ac:dyDescent="0.3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5">
      <c r="C39" s="108"/>
      <c r="D39" s="56"/>
      <c r="E39" s="56"/>
      <c r="F39" s="79"/>
      <c r="G39" s="79"/>
      <c r="H39" s="108"/>
    </row>
    <row r="40" spans="1:8" ht="13.8" thickBot="1" x14ac:dyDescent="0.3">
      <c r="A40" s="212" t="s">
        <v>73</v>
      </c>
      <c r="B40" s="212"/>
      <c r="C40" s="212"/>
      <c r="D40" s="79"/>
      <c r="E40" s="79" t="s">
        <v>73</v>
      </c>
      <c r="F40" s="79"/>
      <c r="G40" s="79"/>
      <c r="H40" s="108"/>
    </row>
    <row r="41" spans="1:8" ht="13.8" thickBot="1" x14ac:dyDescent="0.3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5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6.4" x14ac:dyDescent="0.25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6.4" x14ac:dyDescent="0.25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6.4" x14ac:dyDescent="0.25">
      <c r="A45" s="16" t="s">
        <v>189</v>
      </c>
      <c r="B45" s="16" t="s">
        <v>191</v>
      </c>
      <c r="C45" s="137">
        <v>0.4</v>
      </c>
      <c r="D45" s="79"/>
      <c r="E45" s="79" t="s">
        <v>189</v>
      </c>
      <c r="F45" s="79" t="s">
        <v>191</v>
      </c>
      <c r="G45" s="107">
        <v>0.4</v>
      </c>
      <c r="H45" s="108"/>
    </row>
    <row r="46" spans="1:8" ht="26.4" x14ac:dyDescent="0.25">
      <c r="A46" s="16" t="s">
        <v>190</v>
      </c>
      <c r="B46" s="16" t="s">
        <v>192</v>
      </c>
      <c r="C46" s="137">
        <v>0.35</v>
      </c>
      <c r="D46" s="79"/>
      <c r="E46" s="79" t="s">
        <v>190</v>
      </c>
      <c r="F46" s="79" t="s">
        <v>192</v>
      </c>
      <c r="G46" s="107">
        <v>0.35</v>
      </c>
      <c r="H46" s="108"/>
    </row>
    <row r="47" spans="1:8" ht="26.4" x14ac:dyDescent="0.25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7" thickBot="1" x14ac:dyDescent="0.3">
      <c r="A48" s="40" t="s">
        <v>123</v>
      </c>
      <c r="B48" s="40" t="s">
        <v>124</v>
      </c>
      <c r="C48" s="138">
        <v>0.45</v>
      </c>
      <c r="D48" s="79"/>
      <c r="E48" s="79" t="s">
        <v>123</v>
      </c>
      <c r="F48" s="79" t="s">
        <v>124</v>
      </c>
      <c r="G48" s="107">
        <v>0.45</v>
      </c>
      <c r="H48" s="108"/>
    </row>
    <row r="49" spans="1:8" x14ac:dyDescent="0.25">
      <c r="D49" s="79"/>
      <c r="E49" s="108"/>
      <c r="F49" s="108"/>
      <c r="G49" s="108"/>
      <c r="H49" s="108"/>
    </row>
    <row r="50" spans="1:8" x14ac:dyDescent="0.25">
      <c r="A50" s="182"/>
      <c r="B50" s="182"/>
      <c r="C50" s="182"/>
      <c r="D50" s="182"/>
      <c r="E50" s="108"/>
      <c r="F50" s="108"/>
      <c r="G50" s="108"/>
      <c r="H50" s="108"/>
    </row>
    <row r="51" spans="1:8" x14ac:dyDescent="0.25">
      <c r="A51" s="182"/>
      <c r="B51" s="182"/>
      <c r="C51" s="182"/>
      <c r="D51" s="182"/>
      <c r="E51" s="108"/>
      <c r="F51" s="108"/>
      <c r="G51" s="108"/>
      <c r="H51" s="108"/>
    </row>
    <row r="52" spans="1:8" x14ac:dyDescent="0.25">
      <c r="A52" s="182"/>
      <c r="B52" s="182"/>
      <c r="C52" s="182"/>
      <c r="D52" s="182"/>
      <c r="E52" s="182"/>
      <c r="F52" s="182"/>
      <c r="G52" s="79"/>
      <c r="H52" s="79"/>
    </row>
    <row r="53" spans="1:8" x14ac:dyDescent="0.25">
      <c r="A53" s="182"/>
      <c r="B53" s="182"/>
      <c r="C53" s="182"/>
      <c r="D53" s="182"/>
      <c r="E53" s="182"/>
      <c r="F53" s="182"/>
      <c r="G53" s="108"/>
      <c r="H53" s="108"/>
    </row>
    <row r="54" spans="1:8" x14ac:dyDescent="0.25">
      <c r="A54" s="182"/>
      <c r="B54" s="182"/>
      <c r="C54" s="182"/>
      <c r="D54" s="182"/>
      <c r="E54" s="182"/>
      <c r="F54" s="182"/>
      <c r="G54" s="108"/>
      <c r="H54" s="108"/>
    </row>
    <row r="55" spans="1:8" x14ac:dyDescent="0.25">
      <c r="A55" s="182"/>
      <c r="B55" s="182"/>
      <c r="C55" s="182"/>
      <c r="D55" s="182"/>
      <c r="E55" s="182"/>
      <c r="F55" s="182"/>
      <c r="G55" s="108"/>
      <c r="H55" s="108"/>
    </row>
    <row r="56" spans="1:8" x14ac:dyDescent="0.25">
      <c r="A56" s="182"/>
      <c r="B56" s="182"/>
      <c r="C56" s="182"/>
      <c r="D56" s="182"/>
      <c r="E56" s="182"/>
      <c r="F56" s="182"/>
      <c r="G56" s="108"/>
      <c r="H56" s="108"/>
    </row>
    <row r="57" spans="1:8" x14ac:dyDescent="0.25">
      <c r="A57" s="182"/>
      <c r="B57" s="182"/>
      <c r="C57" s="182"/>
      <c r="D57" s="182"/>
      <c r="E57" s="182"/>
      <c r="F57" s="182"/>
      <c r="G57" s="108"/>
      <c r="H57" s="108"/>
    </row>
    <row r="58" spans="1:8" x14ac:dyDescent="0.25">
      <c r="A58" s="182"/>
      <c r="B58" s="182"/>
      <c r="C58" s="182"/>
      <c r="D58" s="182"/>
      <c r="E58" s="182"/>
      <c r="F58" s="182"/>
      <c r="G58" s="108"/>
      <c r="H58" s="108"/>
    </row>
    <row r="59" spans="1:8" x14ac:dyDescent="0.25">
      <c r="A59" s="182"/>
      <c r="B59" s="182"/>
      <c r="C59" s="182"/>
      <c r="D59" s="182"/>
      <c r="E59" s="182"/>
      <c r="F59" s="182"/>
      <c r="G59" s="108"/>
      <c r="H59" s="108"/>
    </row>
    <row r="60" spans="1:8" x14ac:dyDescent="0.25">
      <c r="A60" s="108"/>
      <c r="B60" s="108"/>
      <c r="C60" s="108"/>
      <c r="D60" s="108"/>
      <c r="E60" s="108"/>
      <c r="F60" s="108"/>
      <c r="G60" s="108"/>
      <c r="H60" s="108"/>
    </row>
    <row r="61" spans="1:8" x14ac:dyDescent="0.25">
      <c r="A61" s="108"/>
      <c r="B61" s="108"/>
      <c r="C61" s="108"/>
      <c r="D61" s="108"/>
      <c r="E61" s="108"/>
      <c r="F61" s="108"/>
      <c r="G61" s="108"/>
      <c r="H61" s="108"/>
    </row>
    <row r="62" spans="1:8" x14ac:dyDescent="0.25">
      <c r="A62" s="108"/>
      <c r="B62" s="108"/>
      <c r="C62" s="108"/>
      <c r="D62" s="108"/>
      <c r="E62" s="108"/>
      <c r="F62" s="108"/>
      <c r="G62" s="108"/>
      <c r="H62" s="108"/>
    </row>
    <row r="63" spans="1:8" x14ac:dyDescent="0.25">
      <c r="A63" s="108"/>
      <c r="B63" s="108"/>
      <c r="C63" s="108"/>
      <c r="D63" s="108"/>
      <c r="E63" s="108"/>
      <c r="F63" s="108"/>
      <c r="G63" s="108"/>
      <c r="H63" s="108"/>
    </row>
    <row r="64" spans="1:8" x14ac:dyDescent="0.25">
      <c r="A64" s="108"/>
      <c r="B64" s="108"/>
      <c r="C64" s="108"/>
      <c r="D64" s="108"/>
      <c r="E64" s="108"/>
      <c r="F64" s="108"/>
      <c r="G64" s="108"/>
      <c r="H64" s="108"/>
    </row>
    <row r="65" spans="1:8" x14ac:dyDescent="0.25">
      <c r="A65" s="108"/>
      <c r="B65" s="108"/>
      <c r="C65" s="108"/>
      <c r="D65" s="108"/>
      <c r="E65" s="108"/>
      <c r="F65" s="108"/>
      <c r="G65" s="108"/>
      <c r="H65" s="108"/>
    </row>
    <row r="66" spans="1:8" x14ac:dyDescent="0.25">
      <c r="A66" s="108"/>
      <c r="B66" s="108"/>
      <c r="C66" s="108"/>
      <c r="D66" s="108"/>
      <c r="E66" s="108"/>
      <c r="F66" s="108"/>
      <c r="G66" s="108"/>
      <c r="H66" s="108"/>
    </row>
    <row r="67" spans="1:8" x14ac:dyDescent="0.25">
      <c r="A67" s="108"/>
      <c r="B67" s="108"/>
      <c r="C67" s="108"/>
      <c r="D67" s="108"/>
      <c r="E67" s="108"/>
      <c r="F67" s="108"/>
      <c r="G67" s="108"/>
      <c r="H67" s="108"/>
    </row>
    <row r="68" spans="1:8" x14ac:dyDescent="0.25">
      <c r="A68" s="108"/>
      <c r="B68" s="108"/>
      <c r="C68" s="108"/>
      <c r="D68" s="108"/>
      <c r="E68" s="108"/>
      <c r="F68" s="108"/>
      <c r="G68" s="108"/>
      <c r="H68" s="108"/>
    </row>
    <row r="69" spans="1:8" x14ac:dyDescent="0.25">
      <c r="A69" s="108"/>
      <c r="B69" s="108"/>
      <c r="C69" s="108"/>
      <c r="D69" s="108"/>
      <c r="E69" s="108"/>
      <c r="F69" s="108"/>
      <c r="G69" s="108"/>
      <c r="H69" s="108"/>
    </row>
    <row r="70" spans="1:8" x14ac:dyDescent="0.25">
      <c r="A70" s="108"/>
      <c r="B70" s="108"/>
      <c r="C70" s="108"/>
      <c r="D70" s="108"/>
      <c r="E70" s="108"/>
      <c r="F70" s="108"/>
      <c r="G70" s="108"/>
      <c r="H70" s="108"/>
    </row>
    <row r="71" spans="1:8" x14ac:dyDescent="0.25">
      <c r="A71" s="108"/>
      <c r="B71" s="108"/>
      <c r="C71" s="108"/>
      <c r="D71" s="108"/>
      <c r="E71" s="108"/>
      <c r="F71" s="108"/>
      <c r="G71" s="108"/>
      <c r="H71" s="108"/>
    </row>
    <row r="72" spans="1:8" x14ac:dyDescent="0.25">
      <c r="A72" s="108"/>
      <c r="B72" s="108"/>
      <c r="C72" s="108"/>
      <c r="D72" s="108"/>
      <c r="E72" s="108"/>
      <c r="F72" s="108"/>
      <c r="G72" s="108"/>
      <c r="H72" s="108"/>
    </row>
    <row r="73" spans="1:8" x14ac:dyDescent="0.25">
      <c r="A73" s="108"/>
      <c r="B73" s="108"/>
      <c r="C73" s="108"/>
      <c r="D73" s="108"/>
      <c r="E73" s="108"/>
      <c r="F73" s="108"/>
      <c r="G73" s="108"/>
      <c r="H73" s="108"/>
    </row>
    <row r="74" spans="1:8" x14ac:dyDescent="0.25">
      <c r="A74" s="108"/>
      <c r="B74" s="108"/>
      <c r="C74" s="108"/>
      <c r="D74" s="108"/>
      <c r="E74" s="108"/>
      <c r="F74" s="108"/>
      <c r="G74" s="108"/>
      <c r="H74" s="108"/>
    </row>
    <row r="75" spans="1:8" x14ac:dyDescent="0.25">
      <c r="A75" s="108"/>
      <c r="B75" s="108"/>
      <c r="C75" s="108"/>
      <c r="D75" s="108"/>
      <c r="E75" s="108"/>
      <c r="F75" s="108"/>
      <c r="G75" s="108"/>
      <c r="H75" s="108"/>
    </row>
    <row r="76" spans="1:8" x14ac:dyDescent="0.25">
      <c r="A76" s="108"/>
      <c r="B76" s="108"/>
      <c r="C76" s="108"/>
      <c r="D76" s="108"/>
      <c r="E76" s="108"/>
      <c r="F76" s="108"/>
      <c r="G76" s="108"/>
      <c r="H76" s="108"/>
    </row>
    <row r="77" spans="1:8" x14ac:dyDescent="0.25">
      <c r="A77" s="108"/>
      <c r="B77" s="108"/>
      <c r="C77" s="108"/>
      <c r="D77" s="108"/>
      <c r="E77" s="108"/>
      <c r="F77" s="108"/>
      <c r="G77" s="108"/>
      <c r="H77" s="108"/>
    </row>
    <row r="78" spans="1:8" x14ac:dyDescent="0.25">
      <c r="A78" s="108"/>
      <c r="B78" s="108"/>
      <c r="C78" s="108"/>
      <c r="D78" s="108"/>
      <c r="E78" s="108"/>
      <c r="F78" s="108"/>
      <c r="G78" s="108"/>
      <c r="H78" s="108"/>
    </row>
    <row r="79" spans="1:8" x14ac:dyDescent="0.25">
      <c r="A79" s="108"/>
      <c r="B79" s="108"/>
      <c r="C79" s="108"/>
      <c r="D79" s="108"/>
      <c r="E79" s="108"/>
      <c r="F79" s="108"/>
      <c r="G79" s="108"/>
      <c r="H79" s="108"/>
    </row>
    <row r="80" spans="1:8" x14ac:dyDescent="0.25">
      <c r="A80" s="108"/>
      <c r="B80" s="108"/>
      <c r="C80" s="108"/>
      <c r="D80" s="108"/>
      <c r="E80" s="108"/>
      <c r="F80" s="108"/>
      <c r="G80" s="108"/>
      <c r="H80" s="108"/>
    </row>
    <row r="81" spans="1:8" x14ac:dyDescent="0.25">
      <c r="A81" s="108"/>
      <c r="B81" s="108"/>
      <c r="C81" s="108"/>
      <c r="D81" s="108"/>
      <c r="E81" s="108"/>
      <c r="F81" s="108"/>
      <c r="G81" s="108"/>
      <c r="H81" s="108"/>
    </row>
    <row r="82" spans="1:8" x14ac:dyDescent="0.25">
      <c r="A82" s="108"/>
      <c r="B82" s="108"/>
      <c r="C82" s="108"/>
      <c r="D82" s="108"/>
      <c r="E82" s="108"/>
      <c r="F82" s="108"/>
      <c r="G82" s="108"/>
      <c r="H82" s="108"/>
    </row>
    <row r="83" spans="1:8" x14ac:dyDescent="0.25">
      <c r="A83" s="108"/>
      <c r="B83" s="108"/>
      <c r="C83" s="108"/>
      <c r="D83" s="108"/>
      <c r="E83" s="108"/>
      <c r="F83" s="108"/>
      <c r="G83" s="108"/>
      <c r="H83" s="108"/>
    </row>
    <row r="84" spans="1:8" x14ac:dyDescent="0.25">
      <c r="A84" s="108"/>
      <c r="B84" s="108"/>
      <c r="C84" s="108"/>
      <c r="D84" s="108"/>
      <c r="E84" s="108"/>
      <c r="F84" s="108"/>
      <c r="G84" s="108"/>
      <c r="H84" s="108"/>
    </row>
    <row r="85" spans="1:8" x14ac:dyDescent="0.25">
      <c r="A85" s="108"/>
      <c r="B85" s="108"/>
      <c r="C85" s="108"/>
      <c r="D85" s="108"/>
      <c r="E85" s="108"/>
      <c r="F85" s="108"/>
      <c r="G85" s="108"/>
      <c r="H85" s="108"/>
    </row>
    <row r="86" spans="1:8" x14ac:dyDescent="0.25">
      <c r="A86" s="108"/>
      <c r="B86" s="108"/>
      <c r="C86" s="108"/>
      <c r="D86" s="108"/>
      <c r="E86" s="108"/>
      <c r="F86" s="108"/>
      <c r="G86" s="108"/>
      <c r="H86" s="108"/>
    </row>
    <row r="87" spans="1:8" x14ac:dyDescent="0.25">
      <c r="A87" s="108"/>
      <c r="B87" s="108"/>
      <c r="C87" s="108"/>
      <c r="D87" s="108"/>
      <c r="E87" s="108"/>
      <c r="F87" s="108"/>
      <c r="G87" s="108"/>
      <c r="H87" s="108"/>
    </row>
    <row r="88" spans="1:8" x14ac:dyDescent="0.25">
      <c r="A88" s="108"/>
      <c r="B88" s="108"/>
      <c r="C88" s="108"/>
      <c r="D88" s="108"/>
      <c r="E88" s="108"/>
      <c r="F88" s="108"/>
      <c r="G88" s="108"/>
      <c r="H88" s="108"/>
    </row>
    <row r="89" spans="1:8" x14ac:dyDescent="0.25">
      <c r="A89" s="108"/>
      <c r="B89" s="108"/>
      <c r="C89" s="108"/>
      <c r="D89" s="108"/>
      <c r="E89" s="108"/>
      <c r="F89" s="108"/>
      <c r="G89" s="108"/>
      <c r="H89" s="108"/>
    </row>
    <row r="90" spans="1:8" x14ac:dyDescent="0.25">
      <c r="A90" s="108"/>
      <c r="B90" s="108"/>
      <c r="C90" s="108"/>
      <c r="D90" s="108"/>
      <c r="E90" s="108"/>
      <c r="F90" s="108"/>
      <c r="G90" s="108"/>
      <c r="H90" s="108"/>
    </row>
    <row r="91" spans="1:8" x14ac:dyDescent="0.25">
      <c r="A91" s="108"/>
      <c r="B91" s="108"/>
      <c r="C91" s="108"/>
      <c r="D91" s="108"/>
      <c r="E91" s="108"/>
      <c r="F91" s="108"/>
      <c r="G91" s="108"/>
      <c r="H91" s="108"/>
    </row>
    <row r="92" spans="1:8" x14ac:dyDescent="0.25">
      <c r="A92" s="108"/>
      <c r="B92" s="108"/>
      <c r="C92" s="108"/>
      <c r="D92" s="108"/>
      <c r="E92" s="108"/>
      <c r="F92" s="108"/>
      <c r="G92" s="108"/>
      <c r="H92" s="108"/>
    </row>
    <row r="93" spans="1:8" x14ac:dyDescent="0.25">
      <c r="A93" s="108"/>
      <c r="B93" s="108"/>
      <c r="C93" s="108"/>
      <c r="D93" s="108"/>
      <c r="E93" s="108"/>
      <c r="F93" s="108"/>
      <c r="G93" s="108"/>
      <c r="H93" s="108"/>
    </row>
    <row r="94" spans="1:8" x14ac:dyDescent="0.25">
      <c r="A94" s="108"/>
      <c r="B94" s="108"/>
      <c r="C94" s="108"/>
      <c r="D94" s="108"/>
      <c r="E94" s="108"/>
      <c r="F94" s="108"/>
      <c r="G94" s="108"/>
      <c r="H94" s="108"/>
    </row>
    <row r="95" spans="1:8" x14ac:dyDescent="0.25">
      <c r="A95" s="108"/>
      <c r="B95" s="108"/>
      <c r="C95" s="108"/>
      <c r="D95" s="108"/>
      <c r="E95" s="108"/>
      <c r="F95" s="108"/>
      <c r="G95" s="108"/>
      <c r="H95" s="108"/>
    </row>
    <row r="96" spans="1:8" x14ac:dyDescent="0.25">
      <c r="A96" s="108"/>
      <c r="B96" s="108"/>
      <c r="C96" s="108"/>
      <c r="D96" s="108"/>
      <c r="E96" s="108"/>
      <c r="F96" s="108"/>
      <c r="G96" s="108"/>
      <c r="H96" s="108"/>
    </row>
    <row r="97" spans="1:8" x14ac:dyDescent="0.25">
      <c r="A97" s="108"/>
      <c r="B97" s="108"/>
      <c r="C97" s="108"/>
      <c r="D97" s="108"/>
      <c r="E97" s="108"/>
      <c r="F97" s="108"/>
      <c r="G97" s="108"/>
      <c r="H97" s="108"/>
    </row>
    <row r="98" spans="1:8" x14ac:dyDescent="0.25">
      <c r="A98" s="108"/>
      <c r="B98" s="108"/>
      <c r="C98" s="108"/>
      <c r="D98" s="108"/>
      <c r="E98" s="108"/>
      <c r="F98" s="108"/>
      <c r="G98" s="108"/>
      <c r="H98" s="108"/>
    </row>
    <row r="99" spans="1:8" x14ac:dyDescent="0.25">
      <c r="A99" s="108"/>
      <c r="B99" s="108"/>
      <c r="C99" s="108"/>
      <c r="D99" s="108"/>
      <c r="E99" s="108"/>
      <c r="F99" s="108"/>
      <c r="G99" s="108"/>
      <c r="H99" s="108"/>
    </row>
    <row r="100" spans="1:8" x14ac:dyDescent="0.25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5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5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5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5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5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5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5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5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5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5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5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5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5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5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5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5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5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5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5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5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5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5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5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5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5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5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5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5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5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5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5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5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5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5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5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5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5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5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5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5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5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5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5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5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5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5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5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5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5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5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5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5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5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5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32">
    <cfRule type="expression" dxfId="20" priority="15">
      <formula>C11&lt;&gt;H11</formula>
    </cfRule>
  </conditionalFormatting>
  <conditionalFormatting sqref="C8:C10">
    <cfRule type="expression" dxfId="19" priority="13">
      <formula>C8&lt;&gt;H8</formula>
    </cfRule>
  </conditionalFormatting>
  <conditionalFormatting sqref="B36">
    <cfRule type="cellIs" dxfId="18" priority="7" operator="notEqual">
      <formula>$E$36</formula>
    </cfRule>
  </conditionalFormatting>
  <conditionalFormatting sqref="B37">
    <cfRule type="cellIs" dxfId="17" priority="5" operator="notEqual">
      <formula>$E$37</formula>
    </cfRule>
  </conditionalFormatting>
  <conditionalFormatting sqref="C42:C48">
    <cfRule type="expression" dxfId="16" priority="3">
      <formula>C42&lt;&gt;G42</formula>
    </cfRule>
  </conditionalFormatting>
  <conditionalFormatting sqref="B38">
    <cfRule type="cellIs" dxfId="15" priority="2" operator="notEqual">
      <formula>$E$38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Normal="100" workbookViewId="0"/>
  </sheetViews>
  <sheetFormatPr defaultColWidth="9.109375" defaultRowHeight="13.2" x14ac:dyDescent="0.25"/>
  <cols>
    <col min="1" max="1" width="11" style="114" customWidth="1"/>
    <col min="2" max="2" width="15.109375" style="114" bestFit="1" customWidth="1"/>
    <col min="3" max="3" width="9.6640625" style="114" customWidth="1"/>
    <col min="4" max="5" width="4.88671875" style="114" customWidth="1"/>
    <col min="6" max="10" width="5.5546875" style="114" bestFit="1" customWidth="1"/>
    <col min="11" max="11" width="5.109375" style="114" customWidth="1"/>
    <col min="12" max="12" width="4.88671875" style="114" customWidth="1"/>
    <col min="13" max="13" width="8.6640625" style="114" customWidth="1"/>
    <col min="14" max="14" width="8.44140625" style="105" customWidth="1"/>
    <col min="15" max="15" width="16.44140625" style="105" bestFit="1" customWidth="1"/>
    <col min="16" max="16" width="10.88671875" style="105" bestFit="1" customWidth="1"/>
    <col min="17" max="25" width="6" style="105" customWidth="1"/>
    <col min="26" max="26" width="8.44140625" style="108" bestFit="1" customWidth="1"/>
    <col min="27" max="27" width="25.5546875" style="79" customWidth="1"/>
    <col min="28" max="28" width="15.109375" style="79" bestFit="1" customWidth="1"/>
    <col min="29" max="29" width="9.6640625" style="79" bestFit="1" customWidth="1"/>
    <col min="30" max="37" width="5" style="79" bestFit="1" customWidth="1"/>
    <col min="38" max="38" width="4" style="79" bestFit="1" customWidth="1"/>
    <col min="39" max="39" width="9.109375" style="79" customWidth="1"/>
    <col min="40" max="40" width="37" style="79" bestFit="1" customWidth="1"/>
    <col min="41" max="41" width="16" style="79" bestFit="1" customWidth="1"/>
    <col min="42" max="42" width="8.6640625" style="79" bestFit="1" customWidth="1"/>
    <col min="43" max="51" width="5" style="79" bestFit="1" customWidth="1"/>
    <col min="52" max="54" width="9.109375" style="79" customWidth="1"/>
    <col min="55" max="55" width="14.44140625" style="79" bestFit="1" customWidth="1"/>
    <col min="56" max="16384" width="9.109375" style="79"/>
  </cols>
  <sheetData>
    <row r="1" spans="1:78" x14ac:dyDescent="0.25">
      <c r="M1" s="105"/>
    </row>
    <row r="2" spans="1:78" x14ac:dyDescent="0.25">
      <c r="M2" s="105"/>
    </row>
    <row r="3" spans="1:78" ht="13.8" thickBot="1" x14ac:dyDescent="0.3">
      <c r="M3" s="105"/>
      <c r="AA3" s="79" t="s">
        <v>81</v>
      </c>
    </row>
    <row r="4" spans="1:78" ht="13.5" customHeight="1" thickBot="1" x14ac:dyDescent="0.3">
      <c r="A4" s="213" t="s">
        <v>80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5"/>
      <c r="M4" s="105"/>
      <c r="N4" s="218" t="s">
        <v>131</v>
      </c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20"/>
      <c r="Z4" s="170"/>
      <c r="AA4" s="79" t="s">
        <v>80</v>
      </c>
      <c r="AN4" s="79" t="s">
        <v>131</v>
      </c>
    </row>
    <row r="5" spans="1:78" ht="13.8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  <c r="AA5" s="79" t="s">
        <v>4</v>
      </c>
    </row>
    <row r="6" spans="1:78" ht="13.5" customHeight="1" thickBot="1" x14ac:dyDescent="0.3">
      <c r="A6" s="213" t="s">
        <v>81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5"/>
      <c r="M6" s="105"/>
      <c r="N6" s="218" t="s">
        <v>132</v>
      </c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20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6.4" x14ac:dyDescent="0.25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5">
      <c r="A8" s="85">
        <v>1</v>
      </c>
      <c r="B8" s="86" t="s">
        <v>86</v>
      </c>
      <c r="C8" s="87" t="s">
        <v>87</v>
      </c>
      <c r="D8" s="88">
        <v>1</v>
      </c>
      <c r="E8" s="89">
        <v>5</v>
      </c>
      <c r="F8" s="188">
        <v>17</v>
      </c>
      <c r="G8" s="189">
        <v>40</v>
      </c>
      <c r="H8" s="189">
        <v>67</v>
      </c>
      <c r="I8" s="189">
        <v>77</v>
      </c>
      <c r="J8" s="189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90">
        <v>0.04</v>
      </c>
      <c r="S8" s="190">
        <v>6.0000000000000005E-2</v>
      </c>
      <c r="T8" s="190">
        <v>6.0000000000000005E-2</v>
      </c>
      <c r="U8" s="191">
        <v>0.17</v>
      </c>
      <c r="V8" s="191">
        <v>0.17</v>
      </c>
      <c r="W8" s="191">
        <v>0.17</v>
      </c>
      <c r="X8" s="191">
        <v>0.2</v>
      </c>
      <c r="Y8" s="192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5</v>
      </c>
      <c r="AF8" s="79">
        <v>17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5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3">
        <v>14</v>
      </c>
      <c r="G9" s="189">
        <v>37</v>
      </c>
      <c r="H9" s="189">
        <v>60</v>
      </c>
      <c r="I9" s="189">
        <v>73</v>
      </c>
      <c r="J9" s="194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5" t="s">
        <v>196</v>
      </c>
      <c r="S9" s="191">
        <v>0.04</v>
      </c>
      <c r="T9" s="190">
        <v>0.05</v>
      </c>
      <c r="U9" s="191">
        <v>0.15000000000000002</v>
      </c>
      <c r="V9" s="191">
        <v>0.15000000000000002</v>
      </c>
      <c r="W9" s="191">
        <v>0.17</v>
      </c>
      <c r="X9" s="190">
        <v>0.2</v>
      </c>
      <c r="Y9" s="196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14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5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9">
        <v>26</v>
      </c>
      <c r="H10" s="189">
        <v>46</v>
      </c>
      <c r="I10" s="189">
        <v>61</v>
      </c>
      <c r="J10" s="189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5" t="s">
        <v>196</v>
      </c>
      <c r="S10" s="195" t="s">
        <v>196</v>
      </c>
      <c r="T10" s="190">
        <v>0.04</v>
      </c>
      <c r="U10" s="190">
        <v>0.13</v>
      </c>
      <c r="V10" s="190">
        <v>0.13</v>
      </c>
      <c r="W10" s="191">
        <v>0.15</v>
      </c>
      <c r="X10" s="190">
        <v>0.19</v>
      </c>
      <c r="Y10" s="196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7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5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9">
        <v>27</v>
      </c>
      <c r="I11" s="189">
        <v>42</v>
      </c>
      <c r="J11" s="189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5" t="s">
        <v>196</v>
      </c>
      <c r="S11" s="195" t="s">
        <v>196</v>
      </c>
      <c r="T11" s="195" t="s">
        <v>196</v>
      </c>
      <c r="U11" s="191">
        <v>0.1</v>
      </c>
      <c r="V11" s="190">
        <v>0.28000000000000003</v>
      </c>
      <c r="W11" s="190">
        <v>0.28000000000000003</v>
      </c>
      <c r="X11" s="190">
        <v>0.28000000000000003</v>
      </c>
      <c r="Y11" s="196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5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9">
        <v>24</v>
      </c>
      <c r="J12" s="189">
        <v>30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5" t="s">
        <v>196</v>
      </c>
      <c r="S12" s="195" t="s">
        <v>196</v>
      </c>
      <c r="T12" s="195" t="s">
        <v>196</v>
      </c>
      <c r="U12" s="195" t="s">
        <v>196</v>
      </c>
      <c r="V12" s="190">
        <v>0.28000000000000003</v>
      </c>
      <c r="W12" s="190">
        <v>0.28000000000000003</v>
      </c>
      <c r="X12" s="190">
        <v>0.28000000000000003</v>
      </c>
      <c r="Y12" s="196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30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5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9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5" t="s">
        <v>196</v>
      </c>
      <c r="S13" s="195" t="s">
        <v>196</v>
      </c>
      <c r="T13" s="195" t="s">
        <v>196</v>
      </c>
      <c r="U13" s="195" t="s">
        <v>196</v>
      </c>
      <c r="V13" s="195" t="s">
        <v>196</v>
      </c>
      <c r="W13" s="190">
        <v>0.11</v>
      </c>
      <c r="X13" s="190">
        <v>0.18000000000000002</v>
      </c>
      <c r="Y13" s="196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5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5" t="s">
        <v>196</v>
      </c>
      <c r="S14" s="195" t="s">
        <v>196</v>
      </c>
      <c r="T14" s="195" t="s">
        <v>196</v>
      </c>
      <c r="U14" s="195" t="s">
        <v>196</v>
      </c>
      <c r="V14" s="195" t="s">
        <v>196</v>
      </c>
      <c r="W14" s="195" t="s">
        <v>196</v>
      </c>
      <c r="X14" s="191">
        <v>0.09</v>
      </c>
      <c r="Y14" s="196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8" thickBot="1" x14ac:dyDescent="0.3">
      <c r="A15" s="99">
        <v>8</v>
      </c>
      <c r="B15" s="100" t="s">
        <v>100</v>
      </c>
      <c r="C15" s="101" t="s">
        <v>101</v>
      </c>
      <c r="D15" s="102">
        <v>8</v>
      </c>
      <c r="E15" s="197" t="s">
        <v>196</v>
      </c>
      <c r="F15" s="197" t="s">
        <v>196</v>
      </c>
      <c r="G15" s="197" t="s">
        <v>196</v>
      </c>
      <c r="H15" s="197" t="s">
        <v>196</v>
      </c>
      <c r="I15" s="197" t="s">
        <v>196</v>
      </c>
      <c r="J15" s="197" t="s">
        <v>196</v>
      </c>
      <c r="K15" s="197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8" t="s">
        <v>196</v>
      </c>
      <c r="S15" s="198" t="s">
        <v>196</v>
      </c>
      <c r="T15" s="198" t="s">
        <v>196</v>
      </c>
      <c r="U15" s="198" t="s">
        <v>196</v>
      </c>
      <c r="V15" s="198" t="s">
        <v>196</v>
      </c>
      <c r="W15" s="198" t="s">
        <v>196</v>
      </c>
      <c r="X15" s="198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8" thickBot="1" x14ac:dyDescent="0.3">
      <c r="A16" s="184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4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" customHeight="1" thickBot="1" x14ac:dyDescent="0.3">
      <c r="A17" s="213" t="s">
        <v>102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5"/>
      <c r="M17" s="105"/>
      <c r="N17" s="218" t="s">
        <v>148</v>
      </c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20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6.4" x14ac:dyDescent="0.25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5">
      <c r="A19" s="85">
        <v>1</v>
      </c>
      <c r="B19" s="86" t="s">
        <v>86</v>
      </c>
      <c r="C19" s="87" t="s">
        <v>87</v>
      </c>
      <c r="D19" s="88">
        <v>1</v>
      </c>
      <c r="E19" s="188">
        <v>13</v>
      </c>
      <c r="F19" s="188">
        <v>20</v>
      </c>
      <c r="G19" s="188">
        <v>20</v>
      </c>
      <c r="H19" s="188">
        <v>21</v>
      </c>
      <c r="I19" s="188">
        <v>29</v>
      </c>
      <c r="J19" s="188">
        <v>52</v>
      </c>
      <c r="K19" s="188">
        <v>61</v>
      </c>
      <c r="L19" s="188">
        <v>62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8">
        <v>2</v>
      </c>
      <c r="S19" s="188">
        <v>4</v>
      </c>
      <c r="T19" s="188">
        <v>5</v>
      </c>
      <c r="U19" s="199">
        <v>8</v>
      </c>
      <c r="V19" s="188">
        <v>10</v>
      </c>
      <c r="W19" s="188">
        <v>18</v>
      </c>
      <c r="X19" s="188">
        <v>30</v>
      </c>
      <c r="Y19" s="200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20</v>
      </c>
      <c r="AG19" s="79">
        <v>20</v>
      </c>
      <c r="AH19" s="79">
        <v>21</v>
      </c>
      <c r="AI19" s="79">
        <v>29</v>
      </c>
      <c r="AJ19" s="79">
        <v>52</v>
      </c>
      <c r="AK19" s="79">
        <v>61</v>
      </c>
      <c r="AL19" s="79">
        <v>62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5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9">
        <v>18</v>
      </c>
      <c r="G20" s="188">
        <v>18</v>
      </c>
      <c r="H20" s="188">
        <v>17</v>
      </c>
      <c r="I20" s="188">
        <v>27</v>
      </c>
      <c r="J20" s="188">
        <v>57</v>
      </c>
      <c r="K20" s="188">
        <v>59</v>
      </c>
      <c r="L20" s="200">
        <v>60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201" t="s">
        <v>196</v>
      </c>
      <c r="S20" s="199">
        <v>4</v>
      </c>
      <c r="T20" s="188">
        <v>4</v>
      </c>
      <c r="U20" s="199">
        <v>8</v>
      </c>
      <c r="V20" s="188">
        <v>9</v>
      </c>
      <c r="W20" s="188">
        <v>18</v>
      </c>
      <c r="X20" s="188">
        <v>30</v>
      </c>
      <c r="Y20" s="200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27</v>
      </c>
      <c r="AJ20" s="79">
        <v>57</v>
      </c>
      <c r="AK20" s="79">
        <v>59</v>
      </c>
      <c r="AL20" s="79">
        <v>60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5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8">
        <v>9</v>
      </c>
      <c r="H21" s="188">
        <v>12</v>
      </c>
      <c r="I21" s="188">
        <v>24</v>
      </c>
      <c r="J21" s="188">
        <v>43</v>
      </c>
      <c r="K21" s="188">
        <v>55</v>
      </c>
      <c r="L21" s="200">
        <v>55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201" t="s">
        <v>196</v>
      </c>
      <c r="S21" s="201" t="s">
        <v>196</v>
      </c>
      <c r="T21" s="188">
        <v>3</v>
      </c>
      <c r="U21" s="199">
        <v>7</v>
      </c>
      <c r="V21" s="188">
        <v>9</v>
      </c>
      <c r="W21" s="188">
        <v>18</v>
      </c>
      <c r="X21" s="188">
        <v>29</v>
      </c>
      <c r="Y21" s="200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9</v>
      </c>
      <c r="AH21" s="79">
        <v>12</v>
      </c>
      <c r="AI21" s="79">
        <v>24</v>
      </c>
      <c r="AJ21" s="79">
        <v>43</v>
      </c>
      <c r="AK21" s="79">
        <v>55</v>
      </c>
      <c r="AL21" s="79">
        <v>55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5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9">
        <v>9</v>
      </c>
      <c r="I22" s="188">
        <v>22</v>
      </c>
      <c r="J22" s="188">
        <v>43</v>
      </c>
      <c r="K22" s="188">
        <v>53</v>
      </c>
      <c r="L22" s="200">
        <v>53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201" t="s">
        <v>196</v>
      </c>
      <c r="S22" s="201" t="s">
        <v>196</v>
      </c>
      <c r="T22" s="201" t="s">
        <v>196</v>
      </c>
      <c r="U22" s="199">
        <v>5</v>
      </c>
      <c r="V22" s="188">
        <v>8</v>
      </c>
      <c r="W22" s="188">
        <v>17</v>
      </c>
      <c r="X22" s="199">
        <v>29</v>
      </c>
      <c r="Y22" s="200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22</v>
      </c>
      <c r="AJ22" s="79">
        <v>43</v>
      </c>
      <c r="AK22" s="79">
        <v>53</v>
      </c>
      <c r="AL22" s="79">
        <v>53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5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8">
        <v>18</v>
      </c>
      <c r="J23" s="188">
        <v>37</v>
      </c>
      <c r="K23" s="188">
        <v>51</v>
      </c>
      <c r="L23" s="200">
        <v>51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201" t="s">
        <v>196</v>
      </c>
      <c r="S23" s="201" t="s">
        <v>196</v>
      </c>
      <c r="T23" s="201" t="s">
        <v>196</v>
      </c>
      <c r="U23" s="201" t="s">
        <v>196</v>
      </c>
      <c r="V23" s="188">
        <v>7</v>
      </c>
      <c r="W23" s="188">
        <v>15</v>
      </c>
      <c r="X23" s="188">
        <v>26</v>
      </c>
      <c r="Y23" s="200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18</v>
      </c>
      <c r="AJ23" s="79">
        <v>37</v>
      </c>
      <c r="AK23" s="79">
        <v>51</v>
      </c>
      <c r="AL23" s="79">
        <v>51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5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8">
        <v>44</v>
      </c>
      <c r="K24" s="188">
        <v>97</v>
      </c>
      <c r="L24" s="200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201" t="s">
        <v>196</v>
      </c>
      <c r="S24" s="201" t="s">
        <v>196</v>
      </c>
      <c r="T24" s="201" t="s">
        <v>196</v>
      </c>
      <c r="U24" s="201" t="s">
        <v>196</v>
      </c>
      <c r="V24" s="201" t="s">
        <v>196</v>
      </c>
      <c r="W24" s="188">
        <v>12</v>
      </c>
      <c r="X24" s="188">
        <v>23</v>
      </c>
      <c r="Y24" s="200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5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8">
        <v>44</v>
      </c>
      <c r="L25" s="200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201" t="s">
        <v>196</v>
      </c>
      <c r="S25" s="201" t="s">
        <v>196</v>
      </c>
      <c r="T25" s="201" t="s">
        <v>196</v>
      </c>
      <c r="U25" s="201" t="s">
        <v>196</v>
      </c>
      <c r="V25" s="201" t="s">
        <v>196</v>
      </c>
      <c r="W25" s="201" t="s">
        <v>196</v>
      </c>
      <c r="X25" s="188">
        <v>13</v>
      </c>
      <c r="Y25" s="200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8" thickBot="1" x14ac:dyDescent="0.3">
      <c r="A26" s="99">
        <v>8</v>
      </c>
      <c r="B26" s="100" t="s">
        <v>100</v>
      </c>
      <c r="C26" s="101" t="s">
        <v>101</v>
      </c>
      <c r="D26" s="102">
        <v>8</v>
      </c>
      <c r="E26" s="197" t="s">
        <v>196</v>
      </c>
      <c r="F26" s="197" t="s">
        <v>196</v>
      </c>
      <c r="G26" s="197" t="s">
        <v>196</v>
      </c>
      <c r="H26" s="197" t="s">
        <v>196</v>
      </c>
      <c r="I26" s="197" t="s">
        <v>196</v>
      </c>
      <c r="J26" s="197" t="s">
        <v>196</v>
      </c>
      <c r="K26" s="197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202" t="s">
        <v>196</v>
      </c>
      <c r="S26" s="202" t="s">
        <v>196</v>
      </c>
      <c r="T26" s="202" t="s">
        <v>196</v>
      </c>
      <c r="U26" s="202" t="s">
        <v>196</v>
      </c>
      <c r="V26" s="202" t="s">
        <v>196</v>
      </c>
      <c r="W26" s="202" t="s">
        <v>196</v>
      </c>
      <c r="X26" s="202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8" thickBot="1" x14ac:dyDescent="0.3">
      <c r="A27" s="184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3">
      <c r="A28" s="213" t="s">
        <v>103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5"/>
      <c r="M28" s="105"/>
      <c r="AA28" s="79" t="s">
        <v>103</v>
      </c>
      <c r="BB28" s="79" t="s">
        <v>103</v>
      </c>
    </row>
    <row r="29" spans="1:78" ht="25.5" customHeight="1" x14ac:dyDescent="0.25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5">
      <c r="A30" s="85">
        <v>1</v>
      </c>
      <c r="B30" s="86" t="s">
        <v>86</v>
      </c>
      <c r="C30" s="87" t="s">
        <v>87</v>
      </c>
      <c r="D30" s="92">
        <v>1</v>
      </c>
      <c r="E30" s="188">
        <v>20</v>
      </c>
      <c r="F30" s="188">
        <v>31</v>
      </c>
      <c r="G30" s="188">
        <v>35</v>
      </c>
      <c r="H30" s="188">
        <v>35</v>
      </c>
      <c r="I30" s="188">
        <v>44</v>
      </c>
      <c r="J30" s="188">
        <v>93</v>
      </c>
      <c r="K30" s="188">
        <v>162</v>
      </c>
      <c r="L30" s="200">
        <v>233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31</v>
      </c>
      <c r="AG30" s="79">
        <v>35</v>
      </c>
      <c r="AH30" s="79">
        <v>35</v>
      </c>
      <c r="AI30" s="79">
        <v>44</v>
      </c>
      <c r="AJ30" s="79">
        <v>93</v>
      </c>
      <c r="AK30" s="79">
        <v>162</v>
      </c>
      <c r="AL30" s="79">
        <v>233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5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9">
        <v>23</v>
      </c>
      <c r="G31" s="188">
        <v>28</v>
      </c>
      <c r="H31" s="188">
        <v>31</v>
      </c>
      <c r="I31" s="188">
        <v>43</v>
      </c>
      <c r="J31" s="188">
        <v>90</v>
      </c>
      <c r="K31" s="188">
        <v>161</v>
      </c>
      <c r="L31" s="200">
        <v>232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23</v>
      </c>
      <c r="AG31" s="79">
        <v>28</v>
      </c>
      <c r="AH31" s="79">
        <v>31</v>
      </c>
      <c r="AI31" s="79">
        <v>43</v>
      </c>
      <c r="AJ31" s="79">
        <v>90</v>
      </c>
      <c r="AK31" s="79">
        <v>161</v>
      </c>
      <c r="AL31" s="79">
        <v>232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5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8">
        <v>15</v>
      </c>
      <c r="H32" s="188">
        <v>19</v>
      </c>
      <c r="I32" s="188">
        <v>30</v>
      </c>
      <c r="J32" s="188">
        <v>76</v>
      </c>
      <c r="K32" s="188">
        <v>158</v>
      </c>
      <c r="L32" s="200">
        <v>231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30</v>
      </c>
      <c r="AJ32" s="79">
        <v>76</v>
      </c>
      <c r="AK32" s="79">
        <v>158</v>
      </c>
      <c r="AL32" s="79">
        <v>231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5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8">
        <v>13</v>
      </c>
      <c r="I33" s="188">
        <v>25</v>
      </c>
      <c r="J33" s="188">
        <v>70</v>
      </c>
      <c r="K33" s="188">
        <v>156</v>
      </c>
      <c r="L33" s="200">
        <v>183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13</v>
      </c>
      <c r="AI33" s="79">
        <v>25</v>
      </c>
      <c r="AJ33" s="79">
        <v>70</v>
      </c>
      <c r="AK33" s="79">
        <v>156</v>
      </c>
      <c r="AL33" s="79">
        <v>183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5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8">
        <v>21</v>
      </c>
      <c r="J34" s="188">
        <v>69</v>
      </c>
      <c r="K34" s="188">
        <v>151</v>
      </c>
      <c r="L34" s="200">
        <v>179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21</v>
      </c>
      <c r="AJ34" s="79">
        <v>69</v>
      </c>
      <c r="AK34" s="79">
        <v>151</v>
      </c>
      <c r="AL34" s="79">
        <v>179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5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8">
        <v>50</v>
      </c>
      <c r="K35" s="188">
        <v>147</v>
      </c>
      <c r="L35" s="200">
        <v>165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50</v>
      </c>
      <c r="AK35" s="79">
        <v>147</v>
      </c>
      <c r="AL35" s="79">
        <v>165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5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8">
        <v>107</v>
      </c>
      <c r="L36" s="200">
        <v>138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107</v>
      </c>
      <c r="AL36" s="79">
        <v>138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8" thickBot="1" x14ac:dyDescent="0.3">
      <c r="A37" s="77">
        <v>8</v>
      </c>
      <c r="B37" s="100" t="s">
        <v>100</v>
      </c>
      <c r="C37" s="78" t="s">
        <v>101</v>
      </c>
      <c r="D37" s="102">
        <v>8</v>
      </c>
      <c r="E37" s="197" t="s">
        <v>196</v>
      </c>
      <c r="F37" s="197" t="s">
        <v>196</v>
      </c>
      <c r="G37" s="197" t="s">
        <v>196</v>
      </c>
      <c r="H37" s="197" t="s">
        <v>196</v>
      </c>
      <c r="I37" s="197" t="s">
        <v>196</v>
      </c>
      <c r="J37" s="197" t="s">
        <v>196</v>
      </c>
      <c r="K37" s="197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8" thickBot="1" x14ac:dyDescent="0.3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3">
      <c r="A39" s="213" t="s">
        <v>104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105"/>
      <c r="AA39" s="79" t="s">
        <v>104</v>
      </c>
      <c r="BB39" s="79" t="s">
        <v>104</v>
      </c>
    </row>
    <row r="40" spans="1:65" x14ac:dyDescent="0.25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5">
      <c r="A41" s="85">
        <v>1</v>
      </c>
      <c r="B41" s="86" t="s">
        <v>86</v>
      </c>
      <c r="C41" s="87" t="s">
        <v>87</v>
      </c>
      <c r="D41" s="92">
        <v>1</v>
      </c>
      <c r="E41" s="188">
        <v>87</v>
      </c>
      <c r="F41" s="188">
        <v>426</v>
      </c>
      <c r="G41" s="189">
        <v>932</v>
      </c>
      <c r="H41" s="189">
        <v>1024</v>
      </c>
      <c r="I41" s="189">
        <v>1107</v>
      </c>
      <c r="J41" s="189">
        <v>1107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87</v>
      </c>
      <c r="AF41" s="79">
        <v>426</v>
      </c>
      <c r="AG41" s="79">
        <v>932</v>
      </c>
      <c r="AH41" s="79">
        <v>1024</v>
      </c>
      <c r="AI41" s="79">
        <v>1107</v>
      </c>
      <c r="AJ41" s="79">
        <v>1107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5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3">
        <v>349</v>
      </c>
      <c r="G42" s="189">
        <v>855</v>
      </c>
      <c r="H42" s="189">
        <v>944</v>
      </c>
      <c r="I42" s="189">
        <v>1036</v>
      </c>
      <c r="J42" s="189">
        <v>1036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349</v>
      </c>
      <c r="AG42" s="79">
        <v>855</v>
      </c>
      <c r="AH42" s="79">
        <v>944</v>
      </c>
      <c r="AI42" s="79">
        <v>1036</v>
      </c>
      <c r="AJ42" s="79">
        <v>1036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5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9">
        <v>458</v>
      </c>
      <c r="H43" s="189">
        <v>610</v>
      </c>
      <c r="I43" s="189">
        <v>799</v>
      </c>
      <c r="J43" s="189">
        <v>862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458</v>
      </c>
      <c r="AH43" s="79">
        <v>610</v>
      </c>
      <c r="AI43" s="79">
        <v>799</v>
      </c>
      <c r="AJ43" s="79">
        <v>862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5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9">
        <v>271</v>
      </c>
      <c r="I44" s="189">
        <v>531</v>
      </c>
      <c r="J44" s="189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271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5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9">
        <v>445</v>
      </c>
      <c r="J45" s="189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445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5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9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5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8" thickBot="1" x14ac:dyDescent="0.3">
      <c r="A48" s="77">
        <v>8</v>
      </c>
      <c r="B48" s="100" t="s">
        <v>100</v>
      </c>
      <c r="C48" s="100" t="s">
        <v>101</v>
      </c>
      <c r="D48" s="102">
        <v>8</v>
      </c>
      <c r="E48" s="197" t="s">
        <v>196</v>
      </c>
      <c r="F48" s="197" t="s">
        <v>196</v>
      </c>
      <c r="G48" s="197" t="s">
        <v>196</v>
      </c>
      <c r="H48" s="197" t="s">
        <v>196</v>
      </c>
      <c r="I48" s="197" t="s">
        <v>196</v>
      </c>
      <c r="J48" s="197" t="s">
        <v>196</v>
      </c>
      <c r="K48" s="197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8" thickBot="1" x14ac:dyDescent="0.3">
      <c r="A49" s="79" t="s">
        <v>7</v>
      </c>
      <c r="M49" s="105"/>
      <c r="AA49" s="79" t="s">
        <v>7</v>
      </c>
    </row>
    <row r="50" spans="1:64" ht="12.9" customHeight="1" thickBot="1" x14ac:dyDescent="0.3">
      <c r="A50" s="213" t="s">
        <v>105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5"/>
      <c r="M50" s="105"/>
      <c r="AA50" s="79" t="s">
        <v>105</v>
      </c>
      <c r="BB50" s="79" t="s">
        <v>105</v>
      </c>
    </row>
    <row r="51" spans="1:64" x14ac:dyDescent="0.25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5">
      <c r="A52" s="85">
        <v>1</v>
      </c>
      <c r="B52" s="86" t="s">
        <v>86</v>
      </c>
      <c r="C52" s="87" t="s">
        <v>87</v>
      </c>
      <c r="D52" s="88">
        <v>1</v>
      </c>
      <c r="E52" s="188">
        <v>5</v>
      </c>
      <c r="F52" s="188">
        <v>10</v>
      </c>
      <c r="G52" s="189">
        <v>16</v>
      </c>
      <c r="H52" s="189">
        <v>25</v>
      </c>
      <c r="I52" s="189">
        <v>30</v>
      </c>
      <c r="J52" s="189">
        <v>52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5</v>
      </c>
      <c r="AF52" s="79">
        <v>10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5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3">
        <v>9</v>
      </c>
      <c r="G53" s="189">
        <v>15</v>
      </c>
      <c r="H53" s="189">
        <v>23</v>
      </c>
      <c r="I53" s="189">
        <v>29</v>
      </c>
      <c r="J53" s="189">
        <v>51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51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5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9">
        <v>9</v>
      </c>
      <c r="H54" s="189">
        <v>18</v>
      </c>
      <c r="I54" s="189">
        <v>26</v>
      </c>
      <c r="J54" s="189">
        <v>49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5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9">
        <v>9</v>
      </c>
      <c r="I55" s="189">
        <v>22</v>
      </c>
      <c r="J55" s="189">
        <v>46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9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5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9">
        <v>18</v>
      </c>
      <c r="J56" s="189">
        <v>44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5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9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5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8" thickBot="1" x14ac:dyDescent="0.3">
      <c r="A59" s="77">
        <v>8</v>
      </c>
      <c r="B59" s="100" t="s">
        <v>100</v>
      </c>
      <c r="C59" s="21" t="s">
        <v>101</v>
      </c>
      <c r="D59" s="102">
        <v>8</v>
      </c>
      <c r="E59" s="197" t="s">
        <v>196</v>
      </c>
      <c r="F59" s="197" t="s">
        <v>196</v>
      </c>
      <c r="G59" s="197" t="s">
        <v>196</v>
      </c>
      <c r="H59" s="197" t="s">
        <v>196</v>
      </c>
      <c r="I59" s="197" t="s">
        <v>196</v>
      </c>
      <c r="J59" s="197" t="s">
        <v>196</v>
      </c>
      <c r="K59" s="197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8" thickBot="1" x14ac:dyDescent="0.3">
      <c r="A60" s="79" t="s">
        <v>8</v>
      </c>
      <c r="M60" s="105"/>
      <c r="AA60" s="79" t="s">
        <v>8</v>
      </c>
    </row>
    <row r="61" spans="1:64" ht="15" customHeight="1" thickBot="1" x14ac:dyDescent="0.3">
      <c r="A61" s="213" t="s">
        <v>106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5"/>
      <c r="M61" s="105"/>
      <c r="AA61" s="79" t="s">
        <v>106</v>
      </c>
      <c r="BB61" s="79" t="s">
        <v>106</v>
      </c>
    </row>
    <row r="62" spans="1:64" x14ac:dyDescent="0.25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5">
      <c r="A63" s="85">
        <v>1</v>
      </c>
      <c r="B63" s="86" t="s">
        <v>86</v>
      </c>
      <c r="C63" s="87" t="s">
        <v>87</v>
      </c>
      <c r="D63" s="88">
        <v>1</v>
      </c>
      <c r="E63" s="188">
        <v>16</v>
      </c>
      <c r="F63" s="188">
        <v>39</v>
      </c>
      <c r="G63" s="188">
        <v>63</v>
      </c>
      <c r="H63" s="188">
        <v>83</v>
      </c>
      <c r="I63" s="188">
        <v>159</v>
      </c>
      <c r="J63" s="188">
        <v>258</v>
      </c>
      <c r="K63" s="188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16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5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8">
        <v>26</v>
      </c>
      <c r="G64" s="188">
        <v>58</v>
      </c>
      <c r="H64" s="188">
        <v>78</v>
      </c>
      <c r="I64" s="188">
        <v>154</v>
      </c>
      <c r="J64" s="188">
        <v>251</v>
      </c>
      <c r="K64" s="188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5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8">
        <v>37</v>
      </c>
      <c r="H65" s="188">
        <v>71</v>
      </c>
      <c r="I65" s="188">
        <v>140</v>
      </c>
      <c r="J65" s="188">
        <v>245</v>
      </c>
      <c r="K65" s="188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5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8">
        <v>51</v>
      </c>
      <c r="I66" s="188">
        <v>126</v>
      </c>
      <c r="J66" s="199">
        <v>238</v>
      </c>
      <c r="K66" s="188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238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5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8">
        <v>92</v>
      </c>
      <c r="J67" s="188">
        <v>224</v>
      </c>
      <c r="K67" s="188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5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8">
        <v>184</v>
      </c>
      <c r="K68" s="188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5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8">
        <v>230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230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8" thickBot="1" x14ac:dyDescent="0.3">
      <c r="A70" s="77">
        <v>8</v>
      </c>
      <c r="B70" s="100" t="s">
        <v>100</v>
      </c>
      <c r="C70" s="21" t="s">
        <v>101</v>
      </c>
      <c r="D70" s="102">
        <v>8</v>
      </c>
      <c r="E70" s="197" t="s">
        <v>196</v>
      </c>
      <c r="F70" s="197" t="s">
        <v>196</v>
      </c>
      <c r="G70" s="197" t="s">
        <v>196</v>
      </c>
      <c r="H70" s="197" t="s">
        <v>196</v>
      </c>
      <c r="I70" s="197" t="s">
        <v>196</v>
      </c>
      <c r="J70" s="197" t="s">
        <v>196</v>
      </c>
      <c r="K70" s="197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8" thickBot="1" x14ac:dyDescent="0.3">
      <c r="A71" s="79" t="s">
        <v>9</v>
      </c>
      <c r="M71" s="105"/>
      <c r="AA71" s="79" t="s">
        <v>9</v>
      </c>
    </row>
    <row r="72" spans="1:64" ht="15" customHeight="1" thickBot="1" x14ac:dyDescent="0.3">
      <c r="A72" s="213" t="s">
        <v>107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5"/>
      <c r="M72" s="105"/>
      <c r="AA72" s="79" t="s">
        <v>107</v>
      </c>
      <c r="BB72" s="79" t="s">
        <v>107</v>
      </c>
    </row>
    <row r="73" spans="1:64" x14ac:dyDescent="0.25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5">
      <c r="A74" s="85">
        <v>1</v>
      </c>
      <c r="B74" s="86" t="s">
        <v>86</v>
      </c>
      <c r="C74" s="87" t="s">
        <v>87</v>
      </c>
      <c r="D74" s="88">
        <v>1</v>
      </c>
      <c r="E74" s="188">
        <v>12</v>
      </c>
      <c r="F74" s="188">
        <v>25</v>
      </c>
      <c r="G74" s="188">
        <v>26</v>
      </c>
      <c r="H74" s="188">
        <v>31</v>
      </c>
      <c r="I74" s="188">
        <v>35</v>
      </c>
      <c r="J74" s="188">
        <v>46</v>
      </c>
      <c r="K74" s="188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46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5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8">
        <v>18</v>
      </c>
      <c r="G75" s="188">
        <v>22</v>
      </c>
      <c r="H75" s="188">
        <v>27</v>
      </c>
      <c r="I75" s="188">
        <v>32</v>
      </c>
      <c r="J75" s="188">
        <v>38</v>
      </c>
      <c r="K75" s="188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38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5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8">
        <v>9</v>
      </c>
      <c r="H76" s="188">
        <v>15</v>
      </c>
      <c r="I76" s="188">
        <v>24</v>
      </c>
      <c r="J76" s="188">
        <v>31</v>
      </c>
      <c r="K76" s="188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15</v>
      </c>
      <c r="AI76" s="79">
        <v>24</v>
      </c>
      <c r="AJ76" s="79">
        <v>31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5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8">
        <v>10</v>
      </c>
      <c r="I77" s="188">
        <v>15</v>
      </c>
      <c r="J77" s="188">
        <v>25</v>
      </c>
      <c r="K77" s="188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25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5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8">
        <v>9</v>
      </c>
      <c r="J78" s="188">
        <v>20</v>
      </c>
      <c r="K78" s="188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9</v>
      </c>
      <c r="AJ78" s="79">
        <v>20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5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8">
        <v>25</v>
      </c>
      <c r="K79" s="188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25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5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8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8" thickBot="1" x14ac:dyDescent="0.3">
      <c r="A81" s="77">
        <v>8</v>
      </c>
      <c r="B81" s="100" t="s">
        <v>100</v>
      </c>
      <c r="C81" s="21" t="s">
        <v>101</v>
      </c>
      <c r="D81" s="102">
        <v>8</v>
      </c>
      <c r="E81" s="197" t="s">
        <v>196</v>
      </c>
      <c r="F81" s="197" t="s">
        <v>196</v>
      </c>
      <c r="G81" s="197" t="s">
        <v>196</v>
      </c>
      <c r="H81" s="197" t="s">
        <v>196</v>
      </c>
      <c r="I81" s="197" t="s">
        <v>196</v>
      </c>
      <c r="J81" s="197" t="s">
        <v>196</v>
      </c>
      <c r="K81" s="197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8" thickBot="1" x14ac:dyDescent="0.3">
      <c r="A82" s="79" t="s">
        <v>10</v>
      </c>
      <c r="M82" s="105"/>
      <c r="AA82" s="79" t="s">
        <v>10</v>
      </c>
    </row>
    <row r="83" spans="1:64" ht="15" customHeight="1" thickBot="1" x14ac:dyDescent="0.3">
      <c r="A83" s="213" t="s">
        <v>108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5"/>
      <c r="M83" s="105"/>
      <c r="AA83" s="79" t="s">
        <v>108</v>
      </c>
      <c r="BB83" s="79" t="s">
        <v>108</v>
      </c>
    </row>
    <row r="84" spans="1:64" x14ac:dyDescent="0.25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5">
      <c r="A85" s="85">
        <v>1</v>
      </c>
      <c r="B85" s="86" t="s">
        <v>86</v>
      </c>
      <c r="C85" s="87" t="s">
        <v>87</v>
      </c>
      <c r="D85" s="88">
        <v>1</v>
      </c>
      <c r="E85" s="188">
        <v>220</v>
      </c>
      <c r="F85" s="188">
        <v>503</v>
      </c>
      <c r="G85" s="189">
        <v>743</v>
      </c>
      <c r="H85" s="189">
        <v>870</v>
      </c>
      <c r="I85" s="189">
        <v>1163</v>
      </c>
      <c r="J85" s="189">
        <v>1198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94</v>
      </c>
      <c r="AF85" s="79">
        <v>360</v>
      </c>
      <c r="AG85" s="79">
        <v>631</v>
      </c>
      <c r="AH85" s="79">
        <v>744</v>
      </c>
      <c r="AI85" s="79">
        <v>858</v>
      </c>
      <c r="AJ85" s="79">
        <v>868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5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3">
        <v>479</v>
      </c>
      <c r="G86" s="189">
        <v>676</v>
      </c>
      <c r="H86" s="189">
        <v>809</v>
      </c>
      <c r="I86" s="189">
        <v>1109</v>
      </c>
      <c r="J86" s="189">
        <v>1146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330</v>
      </c>
      <c r="AG86" s="79">
        <v>612</v>
      </c>
      <c r="AH86" s="79">
        <v>726</v>
      </c>
      <c r="AI86" s="79">
        <v>840</v>
      </c>
      <c r="AJ86" s="79">
        <v>850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5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9">
        <v>383</v>
      </c>
      <c r="H87" s="189">
        <v>511</v>
      </c>
      <c r="I87" s="189">
        <v>783</v>
      </c>
      <c r="J87" s="189">
        <v>783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283</v>
      </c>
      <c r="AH87" s="79">
        <v>397</v>
      </c>
      <c r="AI87" s="79">
        <v>510</v>
      </c>
      <c r="AJ87" s="79">
        <v>525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5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9">
        <v>277</v>
      </c>
      <c r="I88" s="189">
        <v>552</v>
      </c>
      <c r="J88" s="189">
        <v>557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163</v>
      </c>
      <c r="AI88" s="79">
        <v>294</v>
      </c>
      <c r="AJ88" s="79">
        <v>395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5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9">
        <v>465</v>
      </c>
      <c r="J89" s="189">
        <v>470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187</v>
      </c>
      <c r="AJ89" s="79">
        <v>308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5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9">
        <v>186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186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5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8" thickBot="1" x14ac:dyDescent="0.3">
      <c r="A92" s="77">
        <v>8</v>
      </c>
      <c r="B92" s="100" t="s">
        <v>100</v>
      </c>
      <c r="C92" s="21" t="s">
        <v>101</v>
      </c>
      <c r="D92" s="102">
        <v>8</v>
      </c>
      <c r="E92" s="197" t="s">
        <v>196</v>
      </c>
      <c r="F92" s="197" t="s">
        <v>196</v>
      </c>
      <c r="G92" s="197" t="s">
        <v>196</v>
      </c>
      <c r="H92" s="197" t="s">
        <v>196</v>
      </c>
      <c r="I92" s="197" t="s">
        <v>196</v>
      </c>
      <c r="J92" s="197" t="s">
        <v>196</v>
      </c>
      <c r="K92" s="197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8" thickBot="1" x14ac:dyDescent="0.3">
      <c r="A93" s="79" t="s">
        <v>11</v>
      </c>
      <c r="M93" s="105"/>
      <c r="AA93" s="79" t="s">
        <v>11</v>
      </c>
    </row>
    <row r="94" spans="1:64" ht="15" customHeight="1" thickBot="1" x14ac:dyDescent="0.3">
      <c r="A94" s="213" t="s">
        <v>109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5"/>
      <c r="M94" s="105"/>
      <c r="AA94" s="79" t="s">
        <v>109</v>
      </c>
      <c r="BB94" s="79" t="s">
        <v>109</v>
      </c>
    </row>
    <row r="95" spans="1:64" x14ac:dyDescent="0.25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5">
      <c r="A96" s="85">
        <v>1</v>
      </c>
      <c r="B96" s="86" t="s">
        <v>86</v>
      </c>
      <c r="C96" s="87" t="s">
        <v>87</v>
      </c>
      <c r="D96" s="88">
        <v>1</v>
      </c>
      <c r="E96" s="188">
        <v>20</v>
      </c>
      <c r="F96" s="188">
        <v>35</v>
      </c>
      <c r="G96" s="188">
        <v>44</v>
      </c>
      <c r="H96" s="188">
        <v>48</v>
      </c>
      <c r="I96" s="188">
        <v>58</v>
      </c>
      <c r="J96" s="188">
        <v>87</v>
      </c>
      <c r="K96" s="188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5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8">
        <v>27</v>
      </c>
      <c r="G97" s="188">
        <v>37</v>
      </c>
      <c r="H97" s="188">
        <v>40</v>
      </c>
      <c r="I97" s="188">
        <v>51</v>
      </c>
      <c r="J97" s="188">
        <v>76</v>
      </c>
      <c r="K97" s="188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5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8">
        <v>13</v>
      </c>
      <c r="H98" s="188">
        <v>19</v>
      </c>
      <c r="I98" s="188">
        <v>36</v>
      </c>
      <c r="J98" s="188">
        <v>75</v>
      </c>
      <c r="K98" s="188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36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5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8">
        <v>11</v>
      </c>
      <c r="I99" s="188">
        <v>30</v>
      </c>
      <c r="J99" s="188">
        <v>70</v>
      </c>
      <c r="K99" s="188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30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5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8">
        <v>24</v>
      </c>
      <c r="J100" s="188">
        <v>63</v>
      </c>
      <c r="K100" s="188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24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5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8">
        <v>65</v>
      </c>
      <c r="K101" s="188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5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8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8" thickBot="1" x14ac:dyDescent="0.3">
      <c r="A103" s="77">
        <v>8</v>
      </c>
      <c r="B103" s="100" t="s">
        <v>100</v>
      </c>
      <c r="C103" s="21" t="s">
        <v>101</v>
      </c>
      <c r="D103" s="102">
        <v>8</v>
      </c>
      <c r="E103" s="197" t="s">
        <v>196</v>
      </c>
      <c r="F103" s="197" t="s">
        <v>196</v>
      </c>
      <c r="G103" s="197" t="s">
        <v>196</v>
      </c>
      <c r="H103" s="197" t="s">
        <v>196</v>
      </c>
      <c r="I103" s="197" t="s">
        <v>196</v>
      </c>
      <c r="J103" s="197" t="s">
        <v>196</v>
      </c>
      <c r="K103" s="197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8" thickBot="1" x14ac:dyDescent="0.3">
      <c r="A104" s="79" t="s">
        <v>39</v>
      </c>
      <c r="M104" s="105"/>
      <c r="AA104" s="79" t="s">
        <v>39</v>
      </c>
    </row>
    <row r="105" spans="1:64" ht="12.9" customHeight="1" thickBot="1" x14ac:dyDescent="0.3">
      <c r="A105" s="213" t="s">
        <v>110</v>
      </c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5"/>
      <c r="M105" s="105"/>
      <c r="AA105" s="79" t="s">
        <v>110</v>
      </c>
      <c r="BB105" s="79" t="s">
        <v>110</v>
      </c>
    </row>
    <row r="106" spans="1:64" x14ac:dyDescent="0.25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5">
      <c r="A107" s="85">
        <v>1</v>
      </c>
      <c r="B107" s="86" t="s">
        <v>150</v>
      </c>
      <c r="C107" s="87" t="s">
        <v>151</v>
      </c>
      <c r="D107" s="88">
        <v>1</v>
      </c>
      <c r="E107" s="188">
        <v>54</v>
      </c>
      <c r="F107" s="188">
        <v>54</v>
      </c>
      <c r="G107" s="188">
        <v>54</v>
      </c>
      <c r="H107" s="188">
        <v>54</v>
      </c>
      <c r="I107" s="188">
        <v>54</v>
      </c>
      <c r="J107" s="188">
        <v>54</v>
      </c>
      <c r="K107" s="188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5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8">
        <v>54</v>
      </c>
      <c r="G108" s="188">
        <v>54</v>
      </c>
      <c r="H108" s="188">
        <v>54</v>
      </c>
      <c r="I108" s="188">
        <v>54</v>
      </c>
      <c r="J108" s="188">
        <v>54</v>
      </c>
      <c r="K108" s="188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5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8">
        <v>54</v>
      </c>
      <c r="H109" s="188">
        <v>54</v>
      </c>
      <c r="I109" s="188">
        <v>54</v>
      </c>
      <c r="J109" s="188">
        <v>54</v>
      </c>
      <c r="K109" s="188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5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8">
        <v>54</v>
      </c>
      <c r="I110" s="188">
        <v>54</v>
      </c>
      <c r="J110" s="188">
        <v>54</v>
      </c>
      <c r="K110" s="188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5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8">
        <v>54</v>
      </c>
      <c r="J111" s="188">
        <v>54</v>
      </c>
      <c r="K111" s="188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5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8">
        <v>54</v>
      </c>
      <c r="K112" s="188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5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8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8" thickBot="1" x14ac:dyDescent="0.3">
      <c r="A114" s="77">
        <v>8</v>
      </c>
      <c r="B114" s="100"/>
      <c r="C114" s="21"/>
      <c r="D114" s="102">
        <v>8</v>
      </c>
      <c r="E114" s="197" t="s">
        <v>196</v>
      </c>
      <c r="F114" s="197" t="s">
        <v>196</v>
      </c>
      <c r="G114" s="197" t="s">
        <v>196</v>
      </c>
      <c r="H114" s="197" t="s">
        <v>196</v>
      </c>
      <c r="I114" s="197" t="s">
        <v>196</v>
      </c>
      <c r="J114" s="197" t="s">
        <v>196</v>
      </c>
      <c r="K114" s="197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8" thickBot="1" x14ac:dyDescent="0.3">
      <c r="A115" s="79" t="s">
        <v>40</v>
      </c>
      <c r="M115" s="105"/>
      <c r="AA115" s="79" t="s">
        <v>40</v>
      </c>
    </row>
    <row r="116" spans="1:64" ht="13.5" customHeight="1" thickBot="1" x14ac:dyDescent="0.3">
      <c r="A116" s="213" t="s">
        <v>111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5"/>
      <c r="M116" s="105"/>
      <c r="AA116" s="79" t="s">
        <v>111</v>
      </c>
      <c r="BB116" s="79" t="s">
        <v>111</v>
      </c>
    </row>
    <row r="117" spans="1:64" x14ac:dyDescent="0.25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5">
      <c r="A118" s="85">
        <v>1</v>
      </c>
      <c r="B118" s="86" t="s">
        <v>150</v>
      </c>
      <c r="C118" s="87" t="s">
        <v>151</v>
      </c>
      <c r="D118" s="88">
        <v>1</v>
      </c>
      <c r="E118" s="188">
        <v>32</v>
      </c>
      <c r="F118" s="188">
        <v>32</v>
      </c>
      <c r="G118" s="188">
        <v>32</v>
      </c>
      <c r="H118" s="188">
        <v>32</v>
      </c>
      <c r="I118" s="188">
        <v>32</v>
      </c>
      <c r="J118" s="188">
        <v>32</v>
      </c>
      <c r="K118" s="188">
        <v>32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5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8">
        <v>32</v>
      </c>
      <c r="G119" s="188">
        <v>32</v>
      </c>
      <c r="H119" s="188">
        <v>32</v>
      </c>
      <c r="I119" s="188">
        <v>32</v>
      </c>
      <c r="J119" s="188">
        <v>32</v>
      </c>
      <c r="K119" s="188">
        <v>32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5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8">
        <v>32</v>
      </c>
      <c r="H120" s="188">
        <v>32</v>
      </c>
      <c r="I120" s="188">
        <v>32</v>
      </c>
      <c r="J120" s="188">
        <v>32</v>
      </c>
      <c r="K120" s="188">
        <v>32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5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8">
        <v>32</v>
      </c>
      <c r="I121" s="188">
        <v>32</v>
      </c>
      <c r="J121" s="188">
        <v>32</v>
      </c>
      <c r="K121" s="188">
        <v>32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5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8">
        <v>32</v>
      </c>
      <c r="J122" s="188">
        <v>32</v>
      </c>
      <c r="K122" s="188">
        <v>32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5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8">
        <v>32</v>
      </c>
      <c r="K123" s="188">
        <v>32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5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8">
        <v>32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8" thickBot="1" x14ac:dyDescent="0.3">
      <c r="A125" s="77">
        <v>8</v>
      </c>
      <c r="B125" s="100"/>
      <c r="C125" s="21"/>
      <c r="D125" s="102">
        <v>8</v>
      </c>
      <c r="E125" s="197" t="s">
        <v>196</v>
      </c>
      <c r="F125" s="197" t="s">
        <v>196</v>
      </c>
      <c r="G125" s="197" t="s">
        <v>196</v>
      </c>
      <c r="H125" s="197" t="s">
        <v>196</v>
      </c>
      <c r="I125" s="197" t="s">
        <v>196</v>
      </c>
      <c r="J125" s="197" t="s">
        <v>196</v>
      </c>
      <c r="K125" s="197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8" thickBot="1" x14ac:dyDescent="0.3">
      <c r="A126" s="79" t="s">
        <v>41</v>
      </c>
      <c r="M126" s="105"/>
      <c r="AA126" s="79" t="s">
        <v>41</v>
      </c>
    </row>
    <row r="127" spans="1:64" ht="13.5" customHeight="1" thickBot="1" x14ac:dyDescent="0.3">
      <c r="A127" s="213" t="s">
        <v>112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105"/>
      <c r="AA127" s="79" t="s">
        <v>112</v>
      </c>
      <c r="BB127" s="79" t="s">
        <v>112</v>
      </c>
    </row>
    <row r="128" spans="1:64" x14ac:dyDescent="0.25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5">
      <c r="A129" s="85">
        <v>1</v>
      </c>
      <c r="B129" s="86" t="s">
        <v>150</v>
      </c>
      <c r="C129" s="87" t="s">
        <v>151</v>
      </c>
      <c r="D129" s="88">
        <v>1</v>
      </c>
      <c r="E129" s="188">
        <v>52</v>
      </c>
      <c r="F129" s="188">
        <v>52</v>
      </c>
      <c r="G129" s="188">
        <v>52</v>
      </c>
      <c r="H129" s="188">
        <v>52</v>
      </c>
      <c r="I129" s="188">
        <v>52</v>
      </c>
      <c r="J129" s="188">
        <v>52</v>
      </c>
      <c r="K129" s="188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5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8">
        <v>52</v>
      </c>
      <c r="G130" s="188">
        <v>52</v>
      </c>
      <c r="H130" s="188">
        <v>52</v>
      </c>
      <c r="I130" s="188">
        <v>52</v>
      </c>
      <c r="J130" s="188">
        <v>52</v>
      </c>
      <c r="K130" s="188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5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8">
        <v>52</v>
      </c>
      <c r="H131" s="188">
        <v>52</v>
      </c>
      <c r="I131" s="188">
        <v>52</v>
      </c>
      <c r="J131" s="188">
        <v>52</v>
      </c>
      <c r="K131" s="188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5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8">
        <v>52</v>
      </c>
      <c r="I132" s="188">
        <v>52</v>
      </c>
      <c r="J132" s="188">
        <v>52</v>
      </c>
      <c r="K132" s="188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5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8">
        <v>52</v>
      </c>
      <c r="J133" s="188">
        <v>52</v>
      </c>
      <c r="K133" s="188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5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8">
        <v>52</v>
      </c>
      <c r="K134" s="188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5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8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8" thickBot="1" x14ac:dyDescent="0.3">
      <c r="A136" s="77">
        <v>8</v>
      </c>
      <c r="B136" s="100"/>
      <c r="C136" s="21"/>
      <c r="D136" s="102">
        <v>8</v>
      </c>
      <c r="E136" s="197" t="s">
        <v>196</v>
      </c>
      <c r="F136" s="197" t="s">
        <v>196</v>
      </c>
      <c r="G136" s="197" t="s">
        <v>196</v>
      </c>
      <c r="H136" s="197" t="s">
        <v>196</v>
      </c>
      <c r="I136" s="197" t="s">
        <v>196</v>
      </c>
      <c r="J136" s="197" t="s">
        <v>196</v>
      </c>
      <c r="K136" s="197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8" thickBot="1" x14ac:dyDescent="0.3">
      <c r="A137" s="79" t="s">
        <v>42</v>
      </c>
      <c r="M137" s="105"/>
      <c r="AA137" s="79" t="s">
        <v>42</v>
      </c>
    </row>
    <row r="138" spans="1:64" ht="12.9" customHeight="1" thickBot="1" x14ac:dyDescent="0.3">
      <c r="A138" s="213" t="s">
        <v>113</v>
      </c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5"/>
      <c r="M138" s="105"/>
      <c r="AA138" s="79" t="s">
        <v>113</v>
      </c>
      <c r="BB138" s="79" t="s">
        <v>113</v>
      </c>
    </row>
    <row r="139" spans="1:64" x14ac:dyDescent="0.25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5">
      <c r="A140" s="85">
        <v>1</v>
      </c>
      <c r="B140" s="86" t="s">
        <v>150</v>
      </c>
      <c r="C140" s="87" t="s">
        <v>151</v>
      </c>
      <c r="D140" s="88">
        <v>1</v>
      </c>
      <c r="E140" s="188">
        <v>38</v>
      </c>
      <c r="F140" s="188">
        <v>38</v>
      </c>
      <c r="G140" s="188">
        <v>38</v>
      </c>
      <c r="H140" s="188">
        <v>38</v>
      </c>
      <c r="I140" s="188">
        <v>38</v>
      </c>
      <c r="J140" s="188">
        <v>38</v>
      </c>
      <c r="K140" s="188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5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8">
        <v>38</v>
      </c>
      <c r="G141" s="188">
        <v>38</v>
      </c>
      <c r="H141" s="188">
        <v>38</v>
      </c>
      <c r="I141" s="188">
        <v>38</v>
      </c>
      <c r="J141" s="188">
        <v>38</v>
      </c>
      <c r="K141" s="188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5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8">
        <v>38</v>
      </c>
      <c r="H142" s="188">
        <v>38</v>
      </c>
      <c r="I142" s="188">
        <v>38</v>
      </c>
      <c r="J142" s="188">
        <v>38</v>
      </c>
      <c r="K142" s="188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5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8">
        <v>38</v>
      </c>
      <c r="I143" s="188">
        <v>38</v>
      </c>
      <c r="J143" s="188">
        <v>38</v>
      </c>
      <c r="K143" s="188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5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8">
        <v>38</v>
      </c>
      <c r="J144" s="188">
        <v>38</v>
      </c>
      <c r="K144" s="188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5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8">
        <v>38</v>
      </c>
      <c r="K145" s="188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5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8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8" thickBot="1" x14ac:dyDescent="0.3">
      <c r="A147" s="77">
        <v>8</v>
      </c>
      <c r="B147" s="100"/>
      <c r="C147" s="21"/>
      <c r="D147" s="102">
        <v>8</v>
      </c>
      <c r="E147" s="197" t="s">
        <v>196</v>
      </c>
      <c r="F147" s="197" t="s">
        <v>196</v>
      </c>
      <c r="G147" s="197" t="s">
        <v>196</v>
      </c>
      <c r="H147" s="197" t="s">
        <v>196</v>
      </c>
      <c r="I147" s="197" t="s">
        <v>196</v>
      </c>
      <c r="J147" s="197" t="s">
        <v>196</v>
      </c>
      <c r="K147" s="197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8" thickBot="1" x14ac:dyDescent="0.3">
      <c r="A148" s="79" t="s">
        <v>44</v>
      </c>
      <c r="M148" s="105"/>
      <c r="AA148" s="79" t="s">
        <v>44</v>
      </c>
    </row>
    <row r="149" spans="1:64" ht="12.9" customHeight="1" thickBot="1" x14ac:dyDescent="0.3">
      <c r="A149" s="213" t="s">
        <v>114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5"/>
      <c r="M149" s="105"/>
      <c r="AA149" s="79" t="s">
        <v>114</v>
      </c>
      <c r="BB149" s="79" t="s">
        <v>114</v>
      </c>
    </row>
    <row r="150" spans="1:64" x14ac:dyDescent="0.25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5">
      <c r="A151" s="85">
        <v>1</v>
      </c>
      <c r="B151" s="86" t="s">
        <v>150</v>
      </c>
      <c r="C151" s="87" t="s">
        <v>151</v>
      </c>
      <c r="D151" s="88">
        <v>1</v>
      </c>
      <c r="E151" s="188">
        <v>27</v>
      </c>
      <c r="F151" s="188">
        <v>32</v>
      </c>
      <c r="G151" s="188">
        <v>35</v>
      </c>
      <c r="H151" s="188">
        <v>31</v>
      </c>
      <c r="I151" s="188">
        <v>33</v>
      </c>
      <c r="J151" s="188">
        <v>35</v>
      </c>
      <c r="K151" s="188">
        <v>36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27</v>
      </c>
      <c r="AF151" s="79">
        <v>32</v>
      </c>
      <c r="AG151" s="79">
        <v>35</v>
      </c>
      <c r="AH151" s="79">
        <v>31</v>
      </c>
      <c r="AI151" s="79">
        <v>33</v>
      </c>
      <c r="AJ151" s="79">
        <v>35</v>
      </c>
      <c r="AK151" s="79">
        <v>36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5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8">
        <v>21</v>
      </c>
      <c r="G152" s="188">
        <v>27</v>
      </c>
      <c r="H152" s="188">
        <v>29</v>
      </c>
      <c r="I152" s="188">
        <v>32</v>
      </c>
      <c r="J152" s="188">
        <v>34</v>
      </c>
      <c r="K152" s="188">
        <v>35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21</v>
      </c>
      <c r="AG152" s="79">
        <v>27</v>
      </c>
      <c r="AH152" s="79">
        <v>29</v>
      </c>
      <c r="AI152" s="79">
        <v>32</v>
      </c>
      <c r="AJ152" s="79">
        <v>34</v>
      </c>
      <c r="AK152" s="79">
        <v>35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5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8">
        <v>21</v>
      </c>
      <c r="H153" s="188">
        <v>26</v>
      </c>
      <c r="I153" s="188">
        <v>32</v>
      </c>
      <c r="J153" s="188">
        <v>34</v>
      </c>
      <c r="K153" s="188">
        <v>34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21</v>
      </c>
      <c r="AH153" s="79">
        <v>26</v>
      </c>
      <c r="AI153" s="79">
        <v>32</v>
      </c>
      <c r="AJ153" s="79">
        <v>34</v>
      </c>
      <c r="AK153" s="79">
        <v>34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5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8">
        <v>18</v>
      </c>
      <c r="I154" s="188">
        <v>24</v>
      </c>
      <c r="J154" s="188">
        <v>30</v>
      </c>
      <c r="K154" s="188">
        <v>32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18</v>
      </c>
      <c r="AI154" s="79">
        <v>24</v>
      </c>
      <c r="AJ154" s="79">
        <v>30</v>
      </c>
      <c r="AK154" s="79">
        <v>32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5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8">
        <v>19</v>
      </c>
      <c r="J155" s="188">
        <v>21</v>
      </c>
      <c r="K155" s="188">
        <v>24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19</v>
      </c>
      <c r="AJ155" s="79">
        <v>21</v>
      </c>
      <c r="AK155" s="79">
        <v>24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5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8">
        <v>17</v>
      </c>
      <c r="K156" s="188">
        <v>23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17</v>
      </c>
      <c r="AK156" s="79">
        <v>23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5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8">
        <v>18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18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8" thickBot="1" x14ac:dyDescent="0.3">
      <c r="A158" s="77">
        <v>8</v>
      </c>
      <c r="B158" s="100"/>
      <c r="C158" s="21"/>
      <c r="D158" s="102">
        <v>8</v>
      </c>
      <c r="E158" s="197" t="s">
        <v>196</v>
      </c>
      <c r="F158" s="197" t="s">
        <v>196</v>
      </c>
      <c r="G158" s="197" t="s">
        <v>196</v>
      </c>
      <c r="H158" s="197" t="s">
        <v>196</v>
      </c>
      <c r="I158" s="197" t="s">
        <v>196</v>
      </c>
      <c r="J158" s="197" t="s">
        <v>196</v>
      </c>
      <c r="K158" s="197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8" thickBot="1" x14ac:dyDescent="0.3">
      <c r="A159" s="79" t="s">
        <v>43</v>
      </c>
      <c r="M159" s="105"/>
      <c r="AA159" s="79" t="s">
        <v>43</v>
      </c>
    </row>
    <row r="160" spans="1:64" ht="13.5" customHeight="1" thickBot="1" x14ac:dyDescent="0.3">
      <c r="A160" s="213" t="s">
        <v>115</v>
      </c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5"/>
      <c r="M160" s="105"/>
      <c r="AA160" s="79" t="s">
        <v>115</v>
      </c>
      <c r="BB160" s="79" t="s">
        <v>115</v>
      </c>
    </row>
    <row r="161" spans="1:64" x14ac:dyDescent="0.25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5">
      <c r="A162" s="85">
        <v>1</v>
      </c>
      <c r="B162" s="86" t="s">
        <v>150</v>
      </c>
      <c r="C162" s="87" t="s">
        <v>151</v>
      </c>
      <c r="D162" s="88">
        <v>1</v>
      </c>
      <c r="E162" s="188">
        <v>26</v>
      </c>
      <c r="F162" s="188">
        <v>30</v>
      </c>
      <c r="G162" s="188">
        <v>31</v>
      </c>
      <c r="H162" s="199">
        <v>30</v>
      </c>
      <c r="I162" s="188">
        <v>32</v>
      </c>
      <c r="J162" s="188">
        <v>32</v>
      </c>
      <c r="K162" s="188">
        <v>34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26</v>
      </c>
      <c r="AF162" s="79">
        <v>30</v>
      </c>
      <c r="AG162" s="79">
        <v>31</v>
      </c>
      <c r="AH162" s="79">
        <v>30</v>
      </c>
      <c r="AI162" s="79">
        <v>32</v>
      </c>
      <c r="AJ162" s="79">
        <v>32</v>
      </c>
      <c r="AK162" s="79">
        <v>34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5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8">
        <v>20</v>
      </c>
      <c r="G163" s="188">
        <v>25</v>
      </c>
      <c r="H163" s="188">
        <v>29</v>
      </c>
      <c r="I163" s="188">
        <v>30</v>
      </c>
      <c r="J163" s="188">
        <v>32</v>
      </c>
      <c r="K163" s="188">
        <v>33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20</v>
      </c>
      <c r="AG163" s="79">
        <v>25</v>
      </c>
      <c r="AH163" s="79">
        <v>29</v>
      </c>
      <c r="AI163" s="79">
        <v>30</v>
      </c>
      <c r="AJ163" s="79">
        <v>32</v>
      </c>
      <c r="AK163" s="79">
        <v>33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5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8">
        <v>21</v>
      </c>
      <c r="H164" s="188">
        <v>27</v>
      </c>
      <c r="I164" s="188">
        <v>29</v>
      </c>
      <c r="J164" s="188">
        <v>31</v>
      </c>
      <c r="K164" s="188">
        <v>32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21</v>
      </c>
      <c r="AH164" s="79">
        <v>27</v>
      </c>
      <c r="AI164" s="79">
        <v>29</v>
      </c>
      <c r="AJ164" s="79">
        <v>31</v>
      </c>
      <c r="AK164" s="79">
        <v>32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5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8">
        <v>20</v>
      </c>
      <c r="I165" s="188">
        <v>24</v>
      </c>
      <c r="J165" s="188">
        <v>29</v>
      </c>
      <c r="K165" s="188">
        <v>32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20</v>
      </c>
      <c r="AI165" s="79">
        <v>24</v>
      </c>
      <c r="AJ165" s="79">
        <v>29</v>
      </c>
      <c r="AK165" s="79">
        <v>32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5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8">
        <v>18</v>
      </c>
      <c r="J166" s="188">
        <v>23</v>
      </c>
      <c r="K166" s="188">
        <v>28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18</v>
      </c>
      <c r="AJ166" s="79">
        <v>23</v>
      </c>
      <c r="AK166" s="79">
        <v>28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5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8">
        <v>18</v>
      </c>
      <c r="K167" s="188">
        <v>25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18</v>
      </c>
      <c r="AK167" s="79">
        <v>25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5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8">
        <v>18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18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8" thickBot="1" x14ac:dyDescent="0.3">
      <c r="A169" s="77">
        <v>8</v>
      </c>
      <c r="B169" s="100"/>
      <c r="C169" s="21"/>
      <c r="D169" s="102">
        <v>8</v>
      </c>
      <c r="E169" s="197" t="s">
        <v>196</v>
      </c>
      <c r="F169" s="197" t="s">
        <v>196</v>
      </c>
      <c r="G169" s="197" t="s">
        <v>196</v>
      </c>
      <c r="H169" s="197" t="s">
        <v>196</v>
      </c>
      <c r="I169" s="197" t="s">
        <v>196</v>
      </c>
      <c r="J169" s="197" t="s">
        <v>196</v>
      </c>
      <c r="K169" s="197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8" thickBot="1" x14ac:dyDescent="0.3">
      <c r="A170" s="79" t="s">
        <v>167</v>
      </c>
      <c r="M170" s="105"/>
      <c r="AA170" s="79" t="s">
        <v>167</v>
      </c>
    </row>
    <row r="171" spans="1:64" ht="13.5" customHeight="1" thickBot="1" x14ac:dyDescent="0.3">
      <c r="A171" s="213" t="s">
        <v>171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5"/>
      <c r="M171" s="105"/>
      <c r="AA171" s="79" t="s">
        <v>171</v>
      </c>
      <c r="BB171" s="79" t="s">
        <v>171</v>
      </c>
    </row>
    <row r="172" spans="1:64" x14ac:dyDescent="0.25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5">
      <c r="A173" s="85">
        <v>1</v>
      </c>
      <c r="B173" s="86" t="s">
        <v>150</v>
      </c>
      <c r="C173" s="87" t="s">
        <v>151</v>
      </c>
      <c r="D173" s="88">
        <v>1</v>
      </c>
      <c r="E173" s="188">
        <v>21</v>
      </c>
      <c r="F173" s="188">
        <v>22</v>
      </c>
      <c r="G173" s="188">
        <v>22</v>
      </c>
      <c r="H173" s="188">
        <v>22</v>
      </c>
      <c r="I173" s="188">
        <v>23</v>
      </c>
      <c r="J173" s="188">
        <v>23</v>
      </c>
      <c r="K173" s="188">
        <v>23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23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5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8">
        <v>13</v>
      </c>
      <c r="G174" s="188">
        <v>20</v>
      </c>
      <c r="H174" s="188">
        <v>24</v>
      </c>
      <c r="I174" s="188">
        <v>24</v>
      </c>
      <c r="J174" s="188">
        <v>22</v>
      </c>
      <c r="K174" s="188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5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8">
        <v>13</v>
      </c>
      <c r="H175" s="188">
        <v>20</v>
      </c>
      <c r="I175" s="188">
        <v>20</v>
      </c>
      <c r="J175" s="188">
        <v>20</v>
      </c>
      <c r="K175" s="188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5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8">
        <v>9</v>
      </c>
      <c r="I176" s="188">
        <v>14</v>
      </c>
      <c r="J176" s="188">
        <v>13</v>
      </c>
      <c r="K176" s="188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5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8">
        <v>5</v>
      </c>
      <c r="J177" s="188">
        <v>7</v>
      </c>
      <c r="K177" s="188">
        <v>9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5</v>
      </c>
      <c r="AJ177" s="79">
        <v>7</v>
      </c>
      <c r="AK177" s="79">
        <v>9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5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8">
        <v>4</v>
      </c>
      <c r="K178" s="188">
        <v>8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4</v>
      </c>
      <c r="AK178" s="79">
        <v>8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5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8">
        <v>2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2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8" thickBot="1" x14ac:dyDescent="0.3">
      <c r="A180" s="77">
        <v>8</v>
      </c>
      <c r="B180" s="100"/>
      <c r="C180" s="21"/>
      <c r="D180" s="102">
        <v>8</v>
      </c>
      <c r="E180" s="197" t="s">
        <v>196</v>
      </c>
      <c r="F180" s="197" t="s">
        <v>196</v>
      </c>
      <c r="G180" s="197" t="s">
        <v>196</v>
      </c>
      <c r="H180" s="197" t="s">
        <v>196</v>
      </c>
      <c r="I180" s="197" t="s">
        <v>196</v>
      </c>
      <c r="J180" s="197" t="s">
        <v>196</v>
      </c>
      <c r="K180" s="197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8" thickBot="1" x14ac:dyDescent="0.3">
      <c r="A181" s="79" t="s">
        <v>169</v>
      </c>
      <c r="M181" s="105"/>
      <c r="AA181" s="79" t="s">
        <v>169</v>
      </c>
    </row>
    <row r="182" spans="1:64" ht="15" customHeight="1" thickBot="1" x14ac:dyDescent="0.3">
      <c r="A182" s="213" t="s">
        <v>172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5"/>
      <c r="M182" s="105"/>
      <c r="AA182" s="79" t="s">
        <v>172</v>
      </c>
      <c r="BB182" s="79" t="s">
        <v>172</v>
      </c>
    </row>
    <row r="183" spans="1:64" x14ac:dyDescent="0.25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5">
      <c r="A184" s="85">
        <v>1</v>
      </c>
      <c r="B184" s="86" t="s">
        <v>150</v>
      </c>
      <c r="C184" s="87" t="s">
        <v>151</v>
      </c>
      <c r="D184" s="88">
        <v>1</v>
      </c>
      <c r="E184" s="188">
        <v>886</v>
      </c>
      <c r="F184" s="188">
        <v>887</v>
      </c>
      <c r="G184" s="188">
        <v>887</v>
      </c>
      <c r="H184" s="188">
        <v>887</v>
      </c>
      <c r="I184" s="188">
        <v>887</v>
      </c>
      <c r="J184" s="188">
        <v>1061</v>
      </c>
      <c r="K184" s="188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5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8">
        <v>120</v>
      </c>
      <c r="G185" s="188">
        <v>159</v>
      </c>
      <c r="H185" s="188">
        <v>164</v>
      </c>
      <c r="I185" s="188">
        <v>210</v>
      </c>
      <c r="J185" s="188">
        <v>258</v>
      </c>
      <c r="K185" s="188">
        <v>413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159</v>
      </c>
      <c r="AH185" s="79">
        <v>164</v>
      </c>
      <c r="AI185" s="79">
        <v>210</v>
      </c>
      <c r="AJ185" s="79">
        <v>258</v>
      </c>
      <c r="AK185" s="79">
        <v>413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5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8">
        <v>33</v>
      </c>
      <c r="H186" s="188">
        <v>86</v>
      </c>
      <c r="I186" s="188">
        <v>137</v>
      </c>
      <c r="J186" s="188">
        <v>191</v>
      </c>
      <c r="K186" s="188">
        <v>386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33</v>
      </c>
      <c r="AH186" s="79">
        <v>86</v>
      </c>
      <c r="AI186" s="79">
        <v>137</v>
      </c>
      <c r="AJ186" s="79">
        <v>191</v>
      </c>
      <c r="AK186" s="79">
        <v>386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5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8">
        <v>32</v>
      </c>
      <c r="I187" s="188">
        <v>82</v>
      </c>
      <c r="J187" s="188">
        <v>140</v>
      </c>
      <c r="K187" s="188">
        <v>322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32</v>
      </c>
      <c r="AI187" s="79">
        <v>82</v>
      </c>
      <c r="AJ187" s="79">
        <v>140</v>
      </c>
      <c r="AK187" s="79">
        <v>322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5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8">
        <v>30</v>
      </c>
      <c r="J188" s="188">
        <v>89</v>
      </c>
      <c r="K188" s="188">
        <v>262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30</v>
      </c>
      <c r="AJ188" s="79">
        <v>89</v>
      </c>
      <c r="AK188" s="79">
        <v>262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5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8">
        <v>30</v>
      </c>
      <c r="K189" s="188">
        <v>204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30</v>
      </c>
      <c r="AK189" s="79">
        <v>204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5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8">
        <v>153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153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8" thickBot="1" x14ac:dyDescent="0.3">
      <c r="A191" s="77">
        <v>8</v>
      </c>
      <c r="B191" s="100"/>
      <c r="C191" s="21"/>
      <c r="D191" s="102">
        <v>8</v>
      </c>
      <c r="E191" s="197" t="s">
        <v>196</v>
      </c>
      <c r="F191" s="197" t="s">
        <v>196</v>
      </c>
      <c r="G191" s="197" t="s">
        <v>196</v>
      </c>
      <c r="H191" s="197" t="s">
        <v>196</v>
      </c>
      <c r="I191" s="197" t="s">
        <v>196</v>
      </c>
      <c r="J191" s="197" t="s">
        <v>196</v>
      </c>
      <c r="K191" s="197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8" thickBot="1" x14ac:dyDescent="0.3">
      <c r="A192" s="79" t="s">
        <v>166</v>
      </c>
      <c r="M192" s="105"/>
      <c r="AA192" s="79" t="s">
        <v>166</v>
      </c>
    </row>
    <row r="193" spans="1:64" ht="12.9" customHeight="1" thickBot="1" x14ac:dyDescent="0.3">
      <c r="A193" s="213" t="s">
        <v>180</v>
      </c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5"/>
      <c r="M193" s="105"/>
      <c r="AA193" s="79" t="s">
        <v>180</v>
      </c>
      <c r="BB193" s="79" t="s">
        <v>180</v>
      </c>
    </row>
    <row r="194" spans="1:64" x14ac:dyDescent="0.25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5">
      <c r="A195" s="85">
        <v>1</v>
      </c>
      <c r="B195" s="86" t="s">
        <v>150</v>
      </c>
      <c r="C195" s="87" t="s">
        <v>151</v>
      </c>
      <c r="D195" s="88">
        <v>1</v>
      </c>
      <c r="E195" s="188">
        <v>44</v>
      </c>
      <c r="F195" s="188">
        <v>44</v>
      </c>
      <c r="G195" s="188">
        <v>44</v>
      </c>
      <c r="H195" s="188">
        <v>44</v>
      </c>
      <c r="I195" s="188">
        <v>44</v>
      </c>
      <c r="J195" s="188">
        <v>44</v>
      </c>
      <c r="K195" s="188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5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8">
        <v>44</v>
      </c>
      <c r="G196" s="188">
        <v>44</v>
      </c>
      <c r="H196" s="188">
        <v>44</v>
      </c>
      <c r="I196" s="188">
        <v>44</v>
      </c>
      <c r="J196" s="188">
        <v>44</v>
      </c>
      <c r="K196" s="188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5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8">
        <v>44</v>
      </c>
      <c r="H197" s="188">
        <v>44</v>
      </c>
      <c r="I197" s="188">
        <v>44</v>
      </c>
      <c r="J197" s="188">
        <v>44</v>
      </c>
      <c r="K197" s="188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5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8">
        <v>44</v>
      </c>
      <c r="I198" s="188">
        <v>44</v>
      </c>
      <c r="J198" s="188">
        <v>44</v>
      </c>
      <c r="K198" s="188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5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8">
        <v>44</v>
      </c>
      <c r="J199" s="188">
        <v>44</v>
      </c>
      <c r="K199" s="188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5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8">
        <v>44</v>
      </c>
      <c r="K200" s="188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5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8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8" thickBot="1" x14ac:dyDescent="0.3">
      <c r="A202" s="77">
        <v>8</v>
      </c>
      <c r="B202" s="100"/>
      <c r="C202" s="21"/>
      <c r="D202" s="102">
        <v>8</v>
      </c>
      <c r="E202" s="197" t="s">
        <v>196</v>
      </c>
      <c r="F202" s="197" t="s">
        <v>196</v>
      </c>
      <c r="G202" s="197" t="s">
        <v>196</v>
      </c>
      <c r="H202" s="197" t="s">
        <v>196</v>
      </c>
      <c r="I202" s="197" t="s">
        <v>196</v>
      </c>
      <c r="J202" s="197" t="s">
        <v>196</v>
      </c>
      <c r="K202" s="197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8" thickBot="1" x14ac:dyDescent="0.3">
      <c r="A203" s="79" t="s">
        <v>165</v>
      </c>
      <c r="M203" s="105"/>
      <c r="AA203" s="79" t="s">
        <v>165</v>
      </c>
    </row>
    <row r="204" spans="1:64" ht="12.9" customHeight="1" thickBot="1" x14ac:dyDescent="0.3">
      <c r="A204" s="213" t="s">
        <v>181</v>
      </c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5"/>
      <c r="M204" s="105"/>
      <c r="AA204" s="79" t="s">
        <v>181</v>
      </c>
      <c r="BB204" s="79" t="s">
        <v>181</v>
      </c>
    </row>
    <row r="205" spans="1:64" x14ac:dyDescent="0.25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5">
      <c r="A206" s="85">
        <v>1</v>
      </c>
      <c r="B206" s="86" t="s">
        <v>150</v>
      </c>
      <c r="C206" s="87" t="s">
        <v>151</v>
      </c>
      <c r="D206" s="88">
        <v>1</v>
      </c>
      <c r="E206" s="188">
        <v>42</v>
      </c>
      <c r="F206" s="188">
        <v>42</v>
      </c>
      <c r="G206" s="188">
        <v>42</v>
      </c>
      <c r="H206" s="188">
        <v>42</v>
      </c>
      <c r="I206" s="188">
        <v>43</v>
      </c>
      <c r="J206" s="188">
        <v>48</v>
      </c>
      <c r="K206" s="188">
        <v>52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42</v>
      </c>
      <c r="AF206" s="79">
        <v>42</v>
      </c>
      <c r="AG206" s="79">
        <v>42</v>
      </c>
      <c r="AH206" s="79">
        <v>42</v>
      </c>
      <c r="AI206" s="79">
        <v>43</v>
      </c>
      <c r="AJ206" s="79">
        <v>48</v>
      </c>
      <c r="AK206" s="79">
        <v>52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5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8">
        <v>30</v>
      </c>
      <c r="G207" s="188">
        <v>35</v>
      </c>
      <c r="H207" s="188">
        <v>39</v>
      </c>
      <c r="I207" s="188">
        <v>42</v>
      </c>
      <c r="J207" s="188">
        <v>43</v>
      </c>
      <c r="K207" s="188">
        <v>44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30</v>
      </c>
      <c r="AG207" s="79">
        <v>35</v>
      </c>
      <c r="AH207" s="79">
        <v>39</v>
      </c>
      <c r="AI207" s="79">
        <v>42</v>
      </c>
      <c r="AJ207" s="79">
        <v>43</v>
      </c>
      <c r="AK207" s="79">
        <v>44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5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8">
        <v>30</v>
      </c>
      <c r="H208" s="188">
        <v>39</v>
      </c>
      <c r="I208" s="188">
        <v>39</v>
      </c>
      <c r="J208" s="188">
        <v>44</v>
      </c>
      <c r="K208" s="188">
        <v>45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30</v>
      </c>
      <c r="AH208" s="79">
        <v>39</v>
      </c>
      <c r="AI208" s="79">
        <v>39</v>
      </c>
      <c r="AJ208" s="79">
        <v>44</v>
      </c>
      <c r="AK208" s="79">
        <v>45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5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8">
        <v>30</v>
      </c>
      <c r="I209" s="188">
        <v>33</v>
      </c>
      <c r="J209" s="188">
        <v>37</v>
      </c>
      <c r="K209" s="188">
        <v>37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30</v>
      </c>
      <c r="AI209" s="79">
        <v>33</v>
      </c>
      <c r="AJ209" s="79">
        <v>37</v>
      </c>
      <c r="AK209" s="79">
        <v>37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5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8">
        <v>27</v>
      </c>
      <c r="J210" s="188">
        <v>36</v>
      </c>
      <c r="K210" s="188">
        <v>37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27</v>
      </c>
      <c r="AJ210" s="79">
        <v>36</v>
      </c>
      <c r="AK210" s="79">
        <v>37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5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8">
        <v>27</v>
      </c>
      <c r="K211" s="188">
        <v>32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27</v>
      </c>
      <c r="AK211" s="79">
        <v>32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5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8">
        <v>30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30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8" thickBot="1" x14ac:dyDescent="0.3">
      <c r="A213" s="77">
        <v>8</v>
      </c>
      <c r="B213" s="100"/>
      <c r="C213" s="21"/>
      <c r="D213" s="102">
        <v>8</v>
      </c>
      <c r="E213" s="197" t="s">
        <v>196</v>
      </c>
      <c r="F213" s="197" t="s">
        <v>196</v>
      </c>
      <c r="G213" s="197" t="s">
        <v>196</v>
      </c>
      <c r="H213" s="197" t="s">
        <v>196</v>
      </c>
      <c r="I213" s="197" t="s">
        <v>196</v>
      </c>
      <c r="J213" s="197" t="s">
        <v>196</v>
      </c>
      <c r="K213" s="197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8" thickBot="1" x14ac:dyDescent="0.3">
      <c r="A214" s="79" t="s">
        <v>164</v>
      </c>
      <c r="M214" s="105"/>
      <c r="AA214" s="79" t="s">
        <v>164</v>
      </c>
    </row>
    <row r="215" spans="1:64" ht="12.9" customHeight="1" thickBot="1" x14ac:dyDescent="0.3">
      <c r="A215" s="213" t="s">
        <v>182</v>
      </c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5"/>
      <c r="M215" s="105"/>
      <c r="AA215" s="79" t="s">
        <v>182</v>
      </c>
      <c r="BB215" s="79" t="s">
        <v>182</v>
      </c>
    </row>
    <row r="216" spans="1:64" x14ac:dyDescent="0.25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5">
      <c r="A217" s="85">
        <v>1</v>
      </c>
      <c r="B217" s="86" t="s">
        <v>150</v>
      </c>
      <c r="C217" s="87" t="s">
        <v>151</v>
      </c>
      <c r="D217" s="88">
        <v>1</v>
      </c>
      <c r="E217" s="188">
        <v>66</v>
      </c>
      <c r="F217" s="188">
        <v>62</v>
      </c>
      <c r="G217" s="188">
        <v>73</v>
      </c>
      <c r="H217" s="188">
        <v>74</v>
      </c>
      <c r="I217" s="188">
        <v>85</v>
      </c>
      <c r="J217" s="188">
        <v>73</v>
      </c>
      <c r="K217" s="188">
        <v>70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66</v>
      </c>
      <c r="AF217" s="79">
        <v>62</v>
      </c>
      <c r="AG217" s="79">
        <v>73</v>
      </c>
      <c r="AH217" s="79">
        <v>74</v>
      </c>
      <c r="AI217" s="79">
        <v>85</v>
      </c>
      <c r="AJ217" s="79">
        <v>73</v>
      </c>
      <c r="AK217" s="79">
        <v>70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5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8">
        <v>37</v>
      </c>
      <c r="G218" s="188">
        <v>52</v>
      </c>
      <c r="H218" s="188">
        <v>67</v>
      </c>
      <c r="I218" s="188">
        <v>77</v>
      </c>
      <c r="J218" s="188">
        <v>76</v>
      </c>
      <c r="K218" s="188">
        <v>74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37</v>
      </c>
      <c r="AG218" s="79">
        <v>52</v>
      </c>
      <c r="AH218" s="79">
        <v>67</v>
      </c>
      <c r="AI218" s="79">
        <v>77</v>
      </c>
      <c r="AJ218" s="79">
        <v>76</v>
      </c>
      <c r="AK218" s="79">
        <v>74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5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8">
        <v>38</v>
      </c>
      <c r="H219" s="188">
        <v>64</v>
      </c>
      <c r="I219" s="188">
        <v>69</v>
      </c>
      <c r="J219" s="188">
        <v>72</v>
      </c>
      <c r="K219" s="188">
        <v>66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38</v>
      </c>
      <c r="AH219" s="79">
        <v>64</v>
      </c>
      <c r="AI219" s="79">
        <v>69</v>
      </c>
      <c r="AJ219" s="79">
        <v>72</v>
      </c>
      <c r="AK219" s="79">
        <v>66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5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8">
        <v>38</v>
      </c>
      <c r="I220" s="188">
        <v>46</v>
      </c>
      <c r="J220" s="188">
        <v>51</v>
      </c>
      <c r="K220" s="188">
        <v>52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38</v>
      </c>
      <c r="AI220" s="79">
        <v>46</v>
      </c>
      <c r="AJ220" s="79">
        <v>51</v>
      </c>
      <c r="AK220" s="79">
        <v>52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5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8">
        <v>40</v>
      </c>
      <c r="J221" s="188">
        <v>47</v>
      </c>
      <c r="K221" s="188">
        <v>47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40</v>
      </c>
      <c r="AJ221" s="79">
        <v>47</v>
      </c>
      <c r="AK221" s="79">
        <v>47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5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8">
        <v>31</v>
      </c>
      <c r="K222" s="188">
        <v>34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31</v>
      </c>
      <c r="AK222" s="79">
        <v>34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5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8">
        <v>29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29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8" thickBot="1" x14ac:dyDescent="0.3">
      <c r="A224" s="77">
        <v>8</v>
      </c>
      <c r="B224" s="100"/>
      <c r="C224" s="21"/>
      <c r="D224" s="102">
        <v>8</v>
      </c>
      <c r="E224" s="197" t="s">
        <v>196</v>
      </c>
      <c r="F224" s="197" t="s">
        <v>196</v>
      </c>
      <c r="G224" s="197" t="s">
        <v>196</v>
      </c>
      <c r="H224" s="197" t="s">
        <v>196</v>
      </c>
      <c r="I224" s="197" t="s">
        <v>196</v>
      </c>
      <c r="J224" s="197" t="s">
        <v>196</v>
      </c>
      <c r="K224" s="197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8" thickBot="1" x14ac:dyDescent="0.3">
      <c r="A225" s="79" t="s">
        <v>168</v>
      </c>
      <c r="M225" s="105"/>
      <c r="AA225" s="79" t="s">
        <v>168</v>
      </c>
    </row>
    <row r="226" spans="1:64" ht="12.9" customHeight="1" thickBot="1" x14ac:dyDescent="0.3">
      <c r="A226" s="213" t="s">
        <v>183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5"/>
      <c r="M226" s="105"/>
      <c r="AA226" s="79" t="s">
        <v>183</v>
      </c>
      <c r="BB226" s="79" t="s">
        <v>183</v>
      </c>
    </row>
    <row r="227" spans="1:64" x14ac:dyDescent="0.25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5">
      <c r="A228" s="85">
        <v>1</v>
      </c>
      <c r="B228" s="86" t="s">
        <v>150</v>
      </c>
      <c r="C228" s="87" t="s">
        <v>151</v>
      </c>
      <c r="D228" s="88">
        <v>1</v>
      </c>
      <c r="E228" s="190">
        <v>0.03</v>
      </c>
      <c r="F228" s="190">
        <v>0.05</v>
      </c>
      <c r="G228" s="190">
        <v>0.05</v>
      </c>
      <c r="H228" s="190">
        <v>0.13</v>
      </c>
      <c r="I228" s="190">
        <v>0.13</v>
      </c>
      <c r="J228" s="190">
        <v>0.17</v>
      </c>
      <c r="K228" s="190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5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90">
        <v>0.05</v>
      </c>
      <c r="G229" s="190">
        <v>0.05</v>
      </c>
      <c r="H229" s="190">
        <v>0.13</v>
      </c>
      <c r="I229" s="190">
        <v>0.13</v>
      </c>
      <c r="J229" s="190">
        <v>0.17</v>
      </c>
      <c r="K229" s="190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5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90">
        <v>0.03</v>
      </c>
      <c r="H230" s="190">
        <v>0.12</v>
      </c>
      <c r="I230" s="190">
        <v>0.12</v>
      </c>
      <c r="J230" s="190">
        <v>0.15</v>
      </c>
      <c r="K230" s="190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5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90">
        <v>0.11</v>
      </c>
      <c r="I231" s="190">
        <v>0.3</v>
      </c>
      <c r="J231" s="190">
        <v>0.3</v>
      </c>
      <c r="K231" s="190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5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90">
        <v>0.3</v>
      </c>
      <c r="J232" s="190">
        <v>0.3</v>
      </c>
      <c r="K232" s="190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5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90">
        <v>0.13</v>
      </c>
      <c r="K233" s="190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5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4" t="s">
        <v>196</v>
      </c>
      <c r="K234" s="190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8" thickBot="1" x14ac:dyDescent="0.3">
      <c r="A235" s="77">
        <v>8</v>
      </c>
      <c r="B235" s="100"/>
      <c r="C235" s="21"/>
      <c r="D235" s="102">
        <v>8</v>
      </c>
      <c r="E235" s="197" t="s">
        <v>196</v>
      </c>
      <c r="F235" s="197" t="s">
        <v>196</v>
      </c>
      <c r="G235" s="197" t="s">
        <v>196</v>
      </c>
      <c r="H235" s="197" t="s">
        <v>196</v>
      </c>
      <c r="I235" s="197" t="s">
        <v>196</v>
      </c>
      <c r="J235" s="197" t="s">
        <v>196</v>
      </c>
      <c r="K235" s="197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8" thickBot="1" x14ac:dyDescent="0.3">
      <c r="A236" s="79" t="s">
        <v>117</v>
      </c>
      <c r="M236" s="105"/>
      <c r="AA236" s="79" t="s">
        <v>117</v>
      </c>
    </row>
    <row r="237" spans="1:64" ht="12.9" customHeight="1" thickBot="1" x14ac:dyDescent="0.3">
      <c r="A237" s="213" t="s">
        <v>184</v>
      </c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5"/>
      <c r="M237" s="105"/>
      <c r="AA237" s="79" t="s">
        <v>184</v>
      </c>
      <c r="BB237" s="79" t="s">
        <v>184</v>
      </c>
    </row>
    <row r="238" spans="1:64" x14ac:dyDescent="0.25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5">
      <c r="A239" s="85">
        <v>1</v>
      </c>
      <c r="B239" s="86" t="s">
        <v>150</v>
      </c>
      <c r="C239" s="87" t="s">
        <v>151</v>
      </c>
      <c r="D239" s="88">
        <v>1</v>
      </c>
      <c r="E239" s="188">
        <v>90</v>
      </c>
      <c r="F239" s="188">
        <v>90</v>
      </c>
      <c r="G239" s="188">
        <v>90</v>
      </c>
      <c r="H239" s="188">
        <v>90</v>
      </c>
      <c r="I239" s="188">
        <v>90</v>
      </c>
      <c r="J239" s="188">
        <v>90</v>
      </c>
      <c r="K239" s="188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5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8">
        <v>90</v>
      </c>
      <c r="G240" s="188">
        <v>90</v>
      </c>
      <c r="H240" s="188">
        <v>90</v>
      </c>
      <c r="I240" s="188">
        <v>90</v>
      </c>
      <c r="J240" s="188">
        <v>90</v>
      </c>
      <c r="K240" s="188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5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8">
        <v>90</v>
      </c>
      <c r="H241" s="188">
        <v>90</v>
      </c>
      <c r="I241" s="188">
        <v>90</v>
      </c>
      <c r="J241" s="188">
        <v>90</v>
      </c>
      <c r="K241" s="188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5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8">
        <v>90</v>
      </c>
      <c r="I242" s="188">
        <v>90</v>
      </c>
      <c r="J242" s="188">
        <v>90</v>
      </c>
      <c r="K242" s="188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5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8">
        <v>90</v>
      </c>
      <c r="J243" s="188">
        <v>90</v>
      </c>
      <c r="K243" s="188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5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8">
        <v>90</v>
      </c>
      <c r="K244" s="188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5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8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8" thickBot="1" x14ac:dyDescent="0.3">
      <c r="A246" s="77">
        <v>8</v>
      </c>
      <c r="B246" s="100"/>
      <c r="C246" s="21"/>
      <c r="D246" s="102">
        <v>8</v>
      </c>
      <c r="E246" s="197" t="s">
        <v>196</v>
      </c>
      <c r="F246" s="197" t="s">
        <v>196</v>
      </c>
      <c r="G246" s="197" t="s">
        <v>196</v>
      </c>
      <c r="H246" s="197" t="s">
        <v>196</v>
      </c>
      <c r="I246" s="197" t="s">
        <v>196</v>
      </c>
      <c r="J246" s="197" t="s">
        <v>196</v>
      </c>
      <c r="K246" s="197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226:L226"/>
    <mergeCell ref="A237:L237"/>
    <mergeCell ref="A171:L171"/>
    <mergeCell ref="A182:L182"/>
    <mergeCell ref="A193:L193"/>
    <mergeCell ref="A204:L204"/>
    <mergeCell ref="A215:L215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0"/>
  <sheetViews>
    <sheetView zoomScaleNormal="100" workbookViewId="0"/>
  </sheetViews>
  <sheetFormatPr defaultColWidth="9.109375" defaultRowHeight="13.2" x14ac:dyDescent="0.25"/>
  <cols>
    <col min="1" max="1" width="14.5546875" style="4" bestFit="1" customWidth="1"/>
    <col min="2" max="2" width="5.6640625" style="4" bestFit="1" customWidth="1"/>
    <col min="3" max="3" width="9.109375" style="4" bestFit="1" customWidth="1"/>
    <col min="4" max="11" width="6.6640625" style="4" customWidth="1"/>
    <col min="12" max="12" width="8.44140625" style="105" bestFit="1" customWidth="1"/>
    <col min="13" max="13" width="15.33203125" style="79" bestFit="1" customWidth="1"/>
    <col min="14" max="14" width="8.44140625" style="79" bestFit="1" customWidth="1"/>
    <col min="15" max="15" width="13.33203125" style="79" customWidth="1"/>
    <col min="16" max="22" width="9.109375" style="79"/>
    <col min="23" max="23" width="10.6640625" style="79" customWidth="1"/>
    <col min="24" max="26" width="9.109375" style="79"/>
    <col min="27" max="37" width="9.109375" style="108"/>
    <col min="38" max="16384" width="9.109375" style="79"/>
  </cols>
  <sheetData>
    <row r="1" spans="1:26" x14ac:dyDescent="0.25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6" x14ac:dyDescent="0.25"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3.8" thickBot="1" x14ac:dyDescent="0.3"/>
    <row r="4" spans="1:26" ht="13.5" customHeight="1" thickBot="1" x14ac:dyDescent="0.3">
      <c r="A4" s="209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21"/>
      <c r="L4" s="17"/>
      <c r="M4" s="79" t="s">
        <v>0</v>
      </c>
    </row>
    <row r="5" spans="1:26" ht="13.8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6" ht="15.75" customHeight="1" thickBot="1" x14ac:dyDescent="0.3">
      <c r="A6" s="18"/>
      <c r="B6" s="18"/>
      <c r="C6" s="18"/>
      <c r="D6" s="213" t="s">
        <v>85</v>
      </c>
      <c r="E6" s="214"/>
      <c r="F6" s="214"/>
      <c r="G6" s="214"/>
      <c r="H6" s="214"/>
      <c r="I6" s="214"/>
      <c r="J6" s="214"/>
      <c r="K6" s="215"/>
      <c r="L6" s="18"/>
      <c r="P6" s="79" t="s">
        <v>85</v>
      </c>
    </row>
    <row r="7" spans="1:26" ht="27" thickBot="1" x14ac:dyDescent="0.3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6" x14ac:dyDescent="0.25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6" x14ac:dyDescent="0.25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6" x14ac:dyDescent="0.25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0.11</v>
      </c>
      <c r="I10" s="104">
        <v>0.11</v>
      </c>
      <c r="J10" s="142">
        <v>0.11</v>
      </c>
      <c r="K10" s="143">
        <v>0.11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0.11</v>
      </c>
      <c r="U10" s="107">
        <v>0.11</v>
      </c>
      <c r="V10" s="107">
        <v>0.11</v>
      </c>
      <c r="W10" s="107">
        <v>0.11</v>
      </c>
    </row>
    <row r="11" spans="1:26" x14ac:dyDescent="0.25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6" x14ac:dyDescent="0.25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6" x14ac:dyDescent="0.25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6" x14ac:dyDescent="0.25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6" x14ac:dyDescent="0.25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6" x14ac:dyDescent="0.25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6" x14ac:dyDescent="0.25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6" x14ac:dyDescent="0.25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6" x14ac:dyDescent="0.25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6" x14ac:dyDescent="0.25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6" x14ac:dyDescent="0.25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0.11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0.11</v>
      </c>
      <c r="U21" s="107">
        <v>0.11</v>
      </c>
      <c r="V21" s="79" t="s">
        <v>196</v>
      </c>
      <c r="W21" s="79" t="s">
        <v>196</v>
      </c>
    </row>
    <row r="22" spans="1:26" x14ac:dyDescent="0.25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0.13</v>
      </c>
      <c r="G22" s="104">
        <v>0.1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0.13</v>
      </c>
      <c r="S22" s="107">
        <v>0.1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6" ht="13.8" thickBot="1" x14ac:dyDescent="0.3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  <row r="29" spans="1:26" x14ac:dyDescent="0.25"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x14ac:dyDescent="0.25"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80"/>
  <sheetViews>
    <sheetView zoomScale="80" zoomScaleNormal="80" workbookViewId="0"/>
  </sheetViews>
  <sheetFormatPr defaultColWidth="9.109375" defaultRowHeight="13.2" x14ac:dyDescent="0.25"/>
  <cols>
    <col min="1" max="1" width="8.88671875" style="4" bestFit="1" customWidth="1"/>
    <col min="2" max="2" width="14.33203125" style="4" bestFit="1" customWidth="1"/>
    <col min="3" max="3" width="13" style="4" bestFit="1" customWidth="1"/>
    <col min="4" max="4" width="14.33203125" style="4" bestFit="1" customWidth="1"/>
    <col min="5" max="5" width="13" style="4" bestFit="1" customWidth="1"/>
    <col min="6" max="6" width="14.33203125" style="4" bestFit="1" customWidth="1"/>
    <col min="7" max="7" width="13" style="4" bestFit="1" customWidth="1"/>
    <col min="8" max="8" width="14.33203125" style="4" bestFit="1" customWidth="1"/>
    <col min="9" max="9" width="13" style="4" bestFit="1" customWidth="1"/>
    <col min="10" max="10" width="14.33203125" style="4" bestFit="1" customWidth="1"/>
    <col min="11" max="11" width="13" style="4" bestFit="1" customWidth="1"/>
    <col min="12" max="12" width="14.33203125" style="4" bestFit="1" customWidth="1"/>
    <col min="13" max="13" width="13" style="4" bestFit="1" customWidth="1"/>
    <col min="14" max="14" width="14.33203125" style="4" bestFit="1" customWidth="1"/>
    <col min="15" max="15" width="13" style="4" bestFit="1" customWidth="1"/>
    <col min="16" max="16" width="14.33203125" style="4" bestFit="1" customWidth="1"/>
    <col min="17" max="17" width="13" style="4" bestFit="1" customWidth="1"/>
    <col min="18" max="18" width="14.33203125" style="4" bestFit="1" customWidth="1"/>
    <col min="19" max="19" width="13" style="4" bestFit="1" customWidth="1"/>
    <col min="20" max="20" width="14.33203125" style="4" bestFit="1" customWidth="1"/>
    <col min="21" max="21" width="13.88671875" style="4" bestFit="1" customWidth="1"/>
    <col min="22" max="22" width="14.44140625" style="4" bestFit="1" customWidth="1"/>
    <col min="23" max="23" width="8.88671875" style="4" customWidth="1"/>
    <col min="24" max="16384" width="9.109375" style="4"/>
  </cols>
  <sheetData>
    <row r="3" spans="1:23" ht="14.25" customHeight="1" thickBot="1" x14ac:dyDescent="0.3"/>
    <row r="4" spans="1:23" ht="28.5" customHeight="1" thickBot="1" x14ac:dyDescent="0.3">
      <c r="D4" s="3" t="s">
        <v>122</v>
      </c>
    </row>
    <row r="5" spans="1:23" ht="14.25" customHeight="1" thickBot="1" x14ac:dyDescent="0.3">
      <c r="A5" s="222" t="s">
        <v>121</v>
      </c>
      <c r="B5" s="223"/>
      <c r="C5" s="224"/>
      <c r="D5" s="57">
        <v>0.4</v>
      </c>
    </row>
    <row r="6" spans="1:23" ht="14.25" customHeight="1" thickBot="1" x14ac:dyDescent="0.3"/>
    <row r="7" spans="1:23" ht="14.25" customHeight="1" thickBot="1" x14ac:dyDescent="0.3">
      <c r="A7" s="33" t="s">
        <v>120</v>
      </c>
      <c r="B7" s="34"/>
    </row>
    <row r="8" spans="1:23" ht="66" customHeight="1" thickBot="1" x14ac:dyDescent="0.3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5">
      <c r="A9" s="61" t="s">
        <v>126</v>
      </c>
      <c r="B9" s="62" t="s">
        <v>187</v>
      </c>
      <c r="C9" s="63">
        <v>3040</v>
      </c>
      <c r="D9" s="50">
        <v>0.57999999999999996</v>
      </c>
      <c r="E9" s="63">
        <v>4560</v>
      </c>
      <c r="F9" s="50">
        <v>1.07</v>
      </c>
      <c r="G9" s="63">
        <v>6080</v>
      </c>
      <c r="H9" s="50">
        <v>1.5</v>
      </c>
      <c r="I9" s="73">
        <v>7600</v>
      </c>
      <c r="J9" s="51">
        <v>1.89</v>
      </c>
      <c r="K9" s="73">
        <v>9120</v>
      </c>
      <c r="L9" s="51">
        <v>2.25</v>
      </c>
      <c r="M9" s="73">
        <v>10640</v>
      </c>
      <c r="N9" s="51">
        <v>2.58</v>
      </c>
      <c r="O9" s="73">
        <v>12160</v>
      </c>
      <c r="P9" s="51">
        <v>2.89</v>
      </c>
      <c r="Q9" s="73">
        <v>13680</v>
      </c>
      <c r="R9" s="51">
        <v>3.19</v>
      </c>
      <c r="S9" s="73">
        <v>15200</v>
      </c>
      <c r="T9" s="51">
        <v>3.47</v>
      </c>
      <c r="U9" s="73">
        <v>16720</v>
      </c>
      <c r="V9" s="52">
        <v>3.47</v>
      </c>
      <c r="W9" s="114"/>
    </row>
    <row r="10" spans="1:23" s="39" customFormat="1" ht="13.8" thickBot="1" x14ac:dyDescent="0.3">
      <c r="A10" s="53" t="s">
        <v>128</v>
      </c>
      <c r="B10" s="69" t="s">
        <v>187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5">
      <c r="A11" s="61" t="s">
        <v>4</v>
      </c>
      <c r="B11" s="62" t="s">
        <v>188</v>
      </c>
      <c r="C11" s="63">
        <v>8</v>
      </c>
      <c r="D11" s="63">
        <v>42</v>
      </c>
      <c r="E11" s="63">
        <v>12</v>
      </c>
      <c r="F11" s="63">
        <v>77</v>
      </c>
      <c r="G11" s="63">
        <v>16</v>
      </c>
      <c r="H11" s="63">
        <v>108</v>
      </c>
      <c r="I11" s="73">
        <v>20</v>
      </c>
      <c r="J11" s="73">
        <v>135</v>
      </c>
      <c r="K11" s="73">
        <v>24</v>
      </c>
      <c r="L11" s="73">
        <v>161</v>
      </c>
      <c r="M11" s="73">
        <v>28</v>
      </c>
      <c r="N11" s="73">
        <v>185</v>
      </c>
      <c r="O11" s="73">
        <v>32</v>
      </c>
      <c r="P11" s="73">
        <v>207</v>
      </c>
      <c r="Q11" s="73">
        <v>36</v>
      </c>
      <c r="R11" s="73">
        <v>229</v>
      </c>
      <c r="S11" s="73">
        <v>40</v>
      </c>
      <c r="T11" s="73">
        <v>249</v>
      </c>
      <c r="U11" s="73">
        <v>44</v>
      </c>
      <c r="V11" s="161">
        <v>249</v>
      </c>
      <c r="W11" s="114"/>
    </row>
    <row r="12" spans="1:23" x14ac:dyDescent="0.25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5">
      <c r="A13" s="66" t="s">
        <v>5</v>
      </c>
      <c r="B13" s="65" t="s">
        <v>188</v>
      </c>
      <c r="C13" s="156">
        <v>16266</v>
      </c>
      <c r="D13" s="156">
        <v>25</v>
      </c>
      <c r="E13" s="156">
        <v>22890</v>
      </c>
      <c r="F13" s="156">
        <v>46</v>
      </c>
      <c r="G13" s="156">
        <v>29514</v>
      </c>
      <c r="H13" s="156">
        <v>64</v>
      </c>
      <c r="I13" s="157">
        <v>34629</v>
      </c>
      <c r="J13" s="157">
        <v>81</v>
      </c>
      <c r="K13" s="157">
        <v>39744</v>
      </c>
      <c r="L13" s="157">
        <v>96</v>
      </c>
      <c r="M13" s="157">
        <v>44859</v>
      </c>
      <c r="N13" s="157">
        <v>110</v>
      </c>
      <c r="O13" s="157">
        <v>49974</v>
      </c>
      <c r="P13" s="157">
        <v>123</v>
      </c>
      <c r="Q13" s="157">
        <v>55089</v>
      </c>
      <c r="R13" s="157">
        <v>136</v>
      </c>
      <c r="S13" s="157">
        <v>60204</v>
      </c>
      <c r="T13" s="157">
        <v>148</v>
      </c>
      <c r="U13" s="157">
        <v>65319</v>
      </c>
      <c r="V13" s="158">
        <v>148</v>
      </c>
      <c r="W13" s="114"/>
    </row>
    <row r="14" spans="1:23" s="114" customFormat="1" x14ac:dyDescent="0.25">
      <c r="A14" s="66" t="s">
        <v>167</v>
      </c>
      <c r="B14" s="65" t="s">
        <v>188</v>
      </c>
      <c r="C14" s="156">
        <v>1</v>
      </c>
      <c r="D14" s="156">
        <v>10</v>
      </c>
      <c r="E14" s="156">
        <v>2</v>
      </c>
      <c r="F14" s="156">
        <v>19</v>
      </c>
      <c r="G14" s="156">
        <v>3</v>
      </c>
      <c r="H14" s="156">
        <v>26</v>
      </c>
      <c r="I14" s="157">
        <v>4</v>
      </c>
      <c r="J14" s="157">
        <v>33</v>
      </c>
      <c r="K14" s="157">
        <v>5</v>
      </c>
      <c r="L14" s="157">
        <v>39</v>
      </c>
      <c r="M14" s="157">
        <v>6</v>
      </c>
      <c r="N14" s="157">
        <v>45</v>
      </c>
      <c r="O14" s="157">
        <v>7</v>
      </c>
      <c r="P14" s="157">
        <v>50</v>
      </c>
      <c r="Q14" s="157">
        <v>8</v>
      </c>
      <c r="R14" s="157">
        <v>56</v>
      </c>
      <c r="S14" s="157">
        <v>9</v>
      </c>
      <c r="T14" s="157">
        <v>61</v>
      </c>
      <c r="U14" s="157">
        <v>10</v>
      </c>
      <c r="V14" s="158">
        <v>61</v>
      </c>
    </row>
    <row r="15" spans="1:23" x14ac:dyDescent="0.25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5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5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5">
      <c r="A18" s="66" t="s">
        <v>6</v>
      </c>
      <c r="B18" s="65" t="s">
        <v>188</v>
      </c>
      <c r="C18" s="156">
        <v>21408</v>
      </c>
      <c r="D18" s="156">
        <v>105</v>
      </c>
      <c r="E18" s="156">
        <v>30004</v>
      </c>
      <c r="F18" s="156">
        <v>193</v>
      </c>
      <c r="G18" s="156">
        <v>38599</v>
      </c>
      <c r="H18" s="156">
        <v>270</v>
      </c>
      <c r="I18" s="157">
        <v>45086</v>
      </c>
      <c r="J18" s="157">
        <v>340</v>
      </c>
      <c r="K18" s="157">
        <v>51573</v>
      </c>
      <c r="L18" s="157">
        <v>405</v>
      </c>
      <c r="M18" s="157">
        <v>58060</v>
      </c>
      <c r="N18" s="157">
        <v>465</v>
      </c>
      <c r="O18" s="157">
        <v>64547</v>
      </c>
      <c r="P18" s="157">
        <v>521</v>
      </c>
      <c r="Q18" s="157">
        <v>71034</v>
      </c>
      <c r="R18" s="157">
        <v>575</v>
      </c>
      <c r="S18" s="157">
        <v>77521</v>
      </c>
      <c r="T18" s="157">
        <v>626</v>
      </c>
      <c r="U18" s="157">
        <v>84008</v>
      </c>
      <c r="V18" s="158">
        <v>626</v>
      </c>
      <c r="W18" s="114"/>
    </row>
    <row r="19" spans="1:23" s="114" customFormat="1" x14ac:dyDescent="0.25">
      <c r="A19" s="66" t="s">
        <v>169</v>
      </c>
      <c r="B19" s="65" t="s">
        <v>188</v>
      </c>
      <c r="C19" s="156">
        <v>1</v>
      </c>
      <c r="D19" s="156">
        <v>937</v>
      </c>
      <c r="E19" s="156">
        <v>2</v>
      </c>
      <c r="F19" s="156">
        <v>1726</v>
      </c>
      <c r="G19" s="156">
        <v>3</v>
      </c>
      <c r="H19" s="156">
        <v>2422</v>
      </c>
      <c r="I19" s="157">
        <v>4</v>
      </c>
      <c r="J19" s="157">
        <v>3050</v>
      </c>
      <c r="K19" s="157">
        <v>5</v>
      </c>
      <c r="L19" s="157">
        <v>3629</v>
      </c>
      <c r="M19" s="157">
        <v>6</v>
      </c>
      <c r="N19" s="157">
        <v>4167</v>
      </c>
      <c r="O19" s="157">
        <v>7</v>
      </c>
      <c r="P19" s="157">
        <v>4673</v>
      </c>
      <c r="Q19" s="157">
        <v>8</v>
      </c>
      <c r="R19" s="157">
        <v>5151</v>
      </c>
      <c r="S19" s="157">
        <v>9</v>
      </c>
      <c r="T19" s="157">
        <v>5605</v>
      </c>
      <c r="U19" s="157">
        <v>10</v>
      </c>
      <c r="V19" s="158">
        <v>5605</v>
      </c>
    </row>
    <row r="20" spans="1:23" x14ac:dyDescent="0.25">
      <c r="A20" s="66" t="s">
        <v>12</v>
      </c>
      <c r="B20" s="65" t="s">
        <v>188</v>
      </c>
      <c r="C20" s="156">
        <v>1</v>
      </c>
      <c r="D20" s="156">
        <v>1068</v>
      </c>
      <c r="E20" s="156">
        <v>2</v>
      </c>
      <c r="F20" s="156">
        <v>1968</v>
      </c>
      <c r="G20" s="156">
        <v>3</v>
      </c>
      <c r="H20" s="156">
        <v>2760</v>
      </c>
      <c r="I20" s="157">
        <v>4</v>
      </c>
      <c r="J20" s="157">
        <v>3477</v>
      </c>
      <c r="K20" s="157">
        <v>5</v>
      </c>
      <c r="L20" s="157">
        <v>4136</v>
      </c>
      <c r="M20" s="157">
        <v>6</v>
      </c>
      <c r="N20" s="157">
        <v>4750</v>
      </c>
      <c r="O20" s="157">
        <v>7</v>
      </c>
      <c r="P20" s="157">
        <v>5326</v>
      </c>
      <c r="Q20" s="157">
        <v>8</v>
      </c>
      <c r="R20" s="157">
        <v>5871</v>
      </c>
      <c r="S20" s="157">
        <v>9</v>
      </c>
      <c r="T20" s="157">
        <v>6390</v>
      </c>
      <c r="U20" s="157">
        <v>10</v>
      </c>
      <c r="V20" s="158">
        <v>6390</v>
      </c>
      <c r="W20" s="114"/>
    </row>
    <row r="21" spans="1:23" s="114" customFormat="1" x14ac:dyDescent="0.25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5">
      <c r="A22" s="66" t="s">
        <v>165</v>
      </c>
      <c r="B22" s="65" t="s">
        <v>188</v>
      </c>
      <c r="C22" s="156">
        <v>77</v>
      </c>
      <c r="D22" s="156">
        <v>11</v>
      </c>
      <c r="E22" s="156">
        <v>115</v>
      </c>
      <c r="F22" s="156">
        <v>20</v>
      </c>
      <c r="G22" s="156">
        <v>154</v>
      </c>
      <c r="H22" s="156">
        <v>28</v>
      </c>
      <c r="I22" s="157">
        <v>192</v>
      </c>
      <c r="J22" s="157">
        <v>36</v>
      </c>
      <c r="K22" s="157">
        <v>230</v>
      </c>
      <c r="L22" s="157">
        <v>43</v>
      </c>
      <c r="M22" s="157">
        <v>268</v>
      </c>
      <c r="N22" s="157">
        <v>49</v>
      </c>
      <c r="O22" s="157">
        <v>306</v>
      </c>
      <c r="P22" s="157">
        <v>55</v>
      </c>
      <c r="Q22" s="157">
        <v>344</v>
      </c>
      <c r="R22" s="157">
        <v>61</v>
      </c>
      <c r="S22" s="157">
        <v>382</v>
      </c>
      <c r="T22" s="157">
        <v>66</v>
      </c>
      <c r="U22" s="157">
        <v>420</v>
      </c>
      <c r="V22" s="158">
        <v>66</v>
      </c>
    </row>
    <row r="23" spans="1:23" s="114" customFormat="1" x14ac:dyDescent="0.25">
      <c r="A23" s="66" t="s">
        <v>164</v>
      </c>
      <c r="B23" s="65" t="s">
        <v>188</v>
      </c>
      <c r="C23" s="156">
        <v>28</v>
      </c>
      <c r="D23" s="156">
        <v>20</v>
      </c>
      <c r="E23" s="156">
        <v>42</v>
      </c>
      <c r="F23" s="156">
        <v>37</v>
      </c>
      <c r="G23" s="156">
        <v>56</v>
      </c>
      <c r="H23" s="156">
        <v>52</v>
      </c>
      <c r="I23" s="157">
        <v>70</v>
      </c>
      <c r="J23" s="157">
        <v>65</v>
      </c>
      <c r="K23" s="157">
        <v>84</v>
      </c>
      <c r="L23" s="157">
        <v>78</v>
      </c>
      <c r="M23" s="157">
        <v>98</v>
      </c>
      <c r="N23" s="157">
        <v>89</v>
      </c>
      <c r="O23" s="157">
        <v>112</v>
      </c>
      <c r="P23" s="157">
        <v>100</v>
      </c>
      <c r="Q23" s="157">
        <v>126</v>
      </c>
      <c r="R23" s="157">
        <v>110</v>
      </c>
      <c r="S23" s="157">
        <v>140</v>
      </c>
      <c r="T23" s="157">
        <v>120</v>
      </c>
      <c r="U23" s="157">
        <v>154</v>
      </c>
      <c r="V23" s="158">
        <v>120</v>
      </c>
    </row>
    <row r="24" spans="1:23" s="114" customFormat="1" x14ac:dyDescent="0.25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5">
      <c r="A25" s="66" t="s">
        <v>7</v>
      </c>
      <c r="B25" s="65" t="s">
        <v>188</v>
      </c>
      <c r="C25" s="156">
        <v>8</v>
      </c>
      <c r="D25" s="156">
        <v>29</v>
      </c>
      <c r="E25" s="156">
        <v>12</v>
      </c>
      <c r="F25" s="156">
        <v>54</v>
      </c>
      <c r="G25" s="156">
        <v>16</v>
      </c>
      <c r="H25" s="156">
        <v>76</v>
      </c>
      <c r="I25" s="157">
        <v>20</v>
      </c>
      <c r="J25" s="157">
        <v>96</v>
      </c>
      <c r="K25" s="157">
        <v>24</v>
      </c>
      <c r="L25" s="157">
        <v>114</v>
      </c>
      <c r="M25" s="157">
        <v>28</v>
      </c>
      <c r="N25" s="157">
        <v>131</v>
      </c>
      <c r="O25" s="157">
        <v>32</v>
      </c>
      <c r="P25" s="157">
        <v>147</v>
      </c>
      <c r="Q25" s="157">
        <v>36</v>
      </c>
      <c r="R25" s="157">
        <v>162</v>
      </c>
      <c r="S25" s="157">
        <v>40</v>
      </c>
      <c r="T25" s="157">
        <v>176</v>
      </c>
      <c r="U25" s="157">
        <v>44</v>
      </c>
      <c r="V25" s="158">
        <v>176</v>
      </c>
      <c r="W25" s="114"/>
    </row>
    <row r="26" spans="1:23" x14ac:dyDescent="0.25">
      <c r="A26" s="66" t="s">
        <v>8</v>
      </c>
      <c r="B26" s="65" t="s">
        <v>188</v>
      </c>
      <c r="C26" s="156">
        <v>10383</v>
      </c>
      <c r="D26" s="156">
        <v>285</v>
      </c>
      <c r="E26" s="156">
        <v>14453</v>
      </c>
      <c r="F26" s="156">
        <v>526</v>
      </c>
      <c r="G26" s="156">
        <v>18524</v>
      </c>
      <c r="H26" s="156">
        <v>738</v>
      </c>
      <c r="I26" s="157">
        <v>21474</v>
      </c>
      <c r="J26" s="157">
        <v>930</v>
      </c>
      <c r="K26" s="157">
        <v>24424</v>
      </c>
      <c r="L26" s="157">
        <v>1106</v>
      </c>
      <c r="M26" s="157">
        <v>27374</v>
      </c>
      <c r="N26" s="157">
        <v>1270</v>
      </c>
      <c r="O26" s="157">
        <v>30324</v>
      </c>
      <c r="P26" s="157">
        <v>1424</v>
      </c>
      <c r="Q26" s="157">
        <v>33274</v>
      </c>
      <c r="R26" s="157">
        <v>1570</v>
      </c>
      <c r="S26" s="157">
        <v>36224</v>
      </c>
      <c r="T26" s="157">
        <v>1708</v>
      </c>
      <c r="U26" s="157">
        <v>39174</v>
      </c>
      <c r="V26" s="158">
        <v>1708</v>
      </c>
      <c r="W26" s="114"/>
    </row>
    <row r="27" spans="1:23" x14ac:dyDescent="0.25">
      <c r="A27" s="66" t="s">
        <v>9</v>
      </c>
      <c r="B27" s="65" t="s">
        <v>188</v>
      </c>
      <c r="C27" s="156">
        <v>5099</v>
      </c>
      <c r="D27" s="156">
        <v>35</v>
      </c>
      <c r="E27" s="156">
        <v>7156</v>
      </c>
      <c r="F27" s="156">
        <v>65</v>
      </c>
      <c r="G27" s="156">
        <v>9212</v>
      </c>
      <c r="H27" s="156">
        <v>91</v>
      </c>
      <c r="I27" s="157">
        <v>10776</v>
      </c>
      <c r="J27" s="157">
        <v>114</v>
      </c>
      <c r="K27" s="157">
        <v>12340</v>
      </c>
      <c r="L27" s="157">
        <v>136</v>
      </c>
      <c r="M27" s="157">
        <v>13904</v>
      </c>
      <c r="N27" s="157">
        <v>156</v>
      </c>
      <c r="O27" s="157">
        <v>15468</v>
      </c>
      <c r="P27" s="157">
        <v>175</v>
      </c>
      <c r="Q27" s="157">
        <v>17032</v>
      </c>
      <c r="R27" s="157">
        <v>193</v>
      </c>
      <c r="S27" s="157">
        <v>18596</v>
      </c>
      <c r="T27" s="157">
        <v>210</v>
      </c>
      <c r="U27" s="157">
        <v>20160</v>
      </c>
      <c r="V27" s="158">
        <v>210</v>
      </c>
      <c r="W27" s="114"/>
    </row>
    <row r="28" spans="1:23" x14ac:dyDescent="0.25">
      <c r="A28" s="66" t="s">
        <v>44</v>
      </c>
      <c r="B28" s="65" t="s">
        <v>188</v>
      </c>
      <c r="C28" s="156">
        <v>291</v>
      </c>
      <c r="D28" s="156">
        <v>7</v>
      </c>
      <c r="E28" s="156">
        <v>437</v>
      </c>
      <c r="F28" s="156">
        <v>13</v>
      </c>
      <c r="G28" s="156">
        <v>582</v>
      </c>
      <c r="H28" s="156">
        <v>19</v>
      </c>
      <c r="I28" s="157">
        <v>728</v>
      </c>
      <c r="J28" s="157">
        <v>23</v>
      </c>
      <c r="K28" s="157">
        <v>874</v>
      </c>
      <c r="L28" s="157">
        <v>28</v>
      </c>
      <c r="M28" s="157">
        <v>1020</v>
      </c>
      <c r="N28" s="157">
        <v>32</v>
      </c>
      <c r="O28" s="157">
        <v>1166</v>
      </c>
      <c r="P28" s="157">
        <v>36</v>
      </c>
      <c r="Q28" s="157">
        <v>1312</v>
      </c>
      <c r="R28" s="157">
        <v>40</v>
      </c>
      <c r="S28" s="157">
        <v>1458</v>
      </c>
      <c r="T28" s="157">
        <v>43</v>
      </c>
      <c r="U28" s="157">
        <v>1604</v>
      </c>
      <c r="V28" s="158">
        <v>43</v>
      </c>
      <c r="W28" s="114"/>
    </row>
    <row r="29" spans="1:23" x14ac:dyDescent="0.25">
      <c r="A29" s="66" t="s">
        <v>10</v>
      </c>
      <c r="B29" s="65" t="s">
        <v>188</v>
      </c>
      <c r="C29" s="156">
        <v>503</v>
      </c>
      <c r="D29" s="156">
        <v>404</v>
      </c>
      <c r="E29" s="156">
        <v>692</v>
      </c>
      <c r="F29" s="156">
        <v>745</v>
      </c>
      <c r="G29" s="156">
        <v>882</v>
      </c>
      <c r="H29" s="156">
        <v>1045</v>
      </c>
      <c r="I29" s="157">
        <v>1010</v>
      </c>
      <c r="J29" s="157">
        <v>1316</v>
      </c>
      <c r="K29" s="157">
        <v>1138</v>
      </c>
      <c r="L29" s="157">
        <v>1566</v>
      </c>
      <c r="M29" s="157">
        <v>1266</v>
      </c>
      <c r="N29" s="157">
        <v>1798</v>
      </c>
      <c r="O29" s="157">
        <v>1394</v>
      </c>
      <c r="P29" s="157">
        <v>2016</v>
      </c>
      <c r="Q29" s="157">
        <v>1522</v>
      </c>
      <c r="R29" s="157">
        <v>2222</v>
      </c>
      <c r="S29" s="157">
        <v>1650</v>
      </c>
      <c r="T29" s="157">
        <v>2419</v>
      </c>
      <c r="U29" s="157">
        <v>1778</v>
      </c>
      <c r="V29" s="158">
        <v>2419</v>
      </c>
      <c r="W29" s="114"/>
    </row>
    <row r="30" spans="1:23" x14ac:dyDescent="0.25">
      <c r="A30" s="67" t="s">
        <v>43</v>
      </c>
      <c r="B30" s="65" t="s">
        <v>188</v>
      </c>
      <c r="C30" s="156">
        <v>68</v>
      </c>
      <c r="D30" s="156">
        <v>8</v>
      </c>
      <c r="E30" s="156">
        <v>102</v>
      </c>
      <c r="F30" s="156">
        <v>14</v>
      </c>
      <c r="G30" s="156">
        <v>136</v>
      </c>
      <c r="H30" s="156">
        <v>20</v>
      </c>
      <c r="I30" s="157">
        <v>170</v>
      </c>
      <c r="J30" s="157">
        <v>26</v>
      </c>
      <c r="K30" s="157">
        <v>204</v>
      </c>
      <c r="L30" s="157">
        <v>30</v>
      </c>
      <c r="M30" s="157">
        <v>238</v>
      </c>
      <c r="N30" s="157">
        <v>35</v>
      </c>
      <c r="O30" s="157">
        <v>272</v>
      </c>
      <c r="P30" s="157">
        <v>39</v>
      </c>
      <c r="Q30" s="157">
        <v>306</v>
      </c>
      <c r="R30" s="157">
        <v>43</v>
      </c>
      <c r="S30" s="157">
        <v>340</v>
      </c>
      <c r="T30" s="157">
        <v>47</v>
      </c>
      <c r="U30" s="157">
        <v>374</v>
      </c>
      <c r="V30" s="158">
        <v>47</v>
      </c>
      <c r="W30" s="114"/>
    </row>
    <row r="31" spans="1:23" s="114" customFormat="1" x14ac:dyDescent="0.25">
      <c r="A31" s="67" t="s">
        <v>117</v>
      </c>
      <c r="B31" s="65" t="s">
        <v>188</v>
      </c>
      <c r="C31" s="156">
        <v>2</v>
      </c>
      <c r="D31" s="156">
        <v>11</v>
      </c>
      <c r="E31" s="156">
        <v>3</v>
      </c>
      <c r="F31" s="156">
        <v>21</v>
      </c>
      <c r="G31" s="156">
        <v>4</v>
      </c>
      <c r="H31" s="156">
        <v>29</v>
      </c>
      <c r="I31" s="157">
        <v>5</v>
      </c>
      <c r="J31" s="157">
        <v>37</v>
      </c>
      <c r="K31" s="157">
        <v>6</v>
      </c>
      <c r="L31" s="157">
        <v>44</v>
      </c>
      <c r="M31" s="157">
        <v>7</v>
      </c>
      <c r="N31" s="157">
        <v>50</v>
      </c>
      <c r="O31" s="157">
        <v>8</v>
      </c>
      <c r="P31" s="157">
        <v>56</v>
      </c>
      <c r="Q31" s="157">
        <v>9</v>
      </c>
      <c r="R31" s="157">
        <v>62</v>
      </c>
      <c r="S31" s="157">
        <v>10</v>
      </c>
      <c r="T31" s="157">
        <v>67</v>
      </c>
      <c r="U31" s="157">
        <v>11</v>
      </c>
      <c r="V31" s="158">
        <v>67</v>
      </c>
    </row>
    <row r="32" spans="1:23" s="38" customFormat="1" ht="13.8" thickBot="1" x14ac:dyDescent="0.3">
      <c r="A32" s="68" t="s">
        <v>11</v>
      </c>
      <c r="B32" s="69" t="s">
        <v>188</v>
      </c>
      <c r="C32" s="70">
        <v>10441</v>
      </c>
      <c r="D32" s="70">
        <v>32</v>
      </c>
      <c r="E32" s="70">
        <v>14672</v>
      </c>
      <c r="F32" s="70">
        <v>60</v>
      </c>
      <c r="G32" s="70">
        <v>18904</v>
      </c>
      <c r="H32" s="70">
        <v>84</v>
      </c>
      <c r="I32" s="71">
        <v>22146</v>
      </c>
      <c r="J32" s="71">
        <v>105</v>
      </c>
      <c r="K32" s="71">
        <v>25388</v>
      </c>
      <c r="L32" s="71">
        <v>125</v>
      </c>
      <c r="M32" s="71">
        <v>28630</v>
      </c>
      <c r="N32" s="71">
        <v>144</v>
      </c>
      <c r="O32" s="71">
        <v>31872</v>
      </c>
      <c r="P32" s="71">
        <v>161</v>
      </c>
      <c r="Q32" s="71">
        <v>35114</v>
      </c>
      <c r="R32" s="71">
        <v>178</v>
      </c>
      <c r="S32" s="71">
        <v>38356</v>
      </c>
      <c r="T32" s="71">
        <v>194</v>
      </c>
      <c r="U32" s="71">
        <v>41598</v>
      </c>
      <c r="V32" s="72">
        <v>194</v>
      </c>
      <c r="W32" s="115"/>
    </row>
    <row r="33" spans="1:25" x14ac:dyDescent="0.25">
      <c r="W33" s="114"/>
    </row>
    <row r="34" spans="1:25" x14ac:dyDescent="0.25">
      <c r="A34" s="225" t="s">
        <v>119</v>
      </c>
      <c r="B34" s="226"/>
      <c r="C34" s="226"/>
      <c r="D34" s="226"/>
    </row>
    <row r="35" spans="1:25" x14ac:dyDescent="0.25">
      <c r="A35" s="226" t="s">
        <v>185</v>
      </c>
      <c r="B35" s="226"/>
      <c r="C35" s="226"/>
      <c r="D35" s="226"/>
    </row>
    <row r="36" spans="1:25" s="178" customFormat="1" x14ac:dyDescent="0.25">
      <c r="A36" s="206"/>
      <c r="B36" s="206"/>
      <c r="C36" s="206"/>
      <c r="D36" s="206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7"/>
    </row>
    <row r="37" spans="1:25" s="180" customFormat="1" ht="12" customHeight="1" x14ac:dyDescent="0.25">
      <c r="A37" s="206"/>
      <c r="B37" s="206"/>
      <c r="C37" s="206"/>
      <c r="D37" s="206"/>
      <c r="X37" s="56"/>
      <c r="Y37" s="56"/>
    </row>
    <row r="38" spans="1:25" s="181" customFormat="1" x14ac:dyDescent="0.25">
      <c r="X38" s="5"/>
      <c r="Y38" s="5"/>
    </row>
    <row r="39" spans="1:25" s="181" customFormat="1" ht="12" customHeight="1" x14ac:dyDescent="0.25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  <c r="W39" s="5"/>
      <c r="X39" s="5"/>
      <c r="Y39" s="5"/>
    </row>
    <row r="40" spans="1:25" s="181" customFormat="1" ht="12" customHeight="1" x14ac:dyDescent="0.25">
      <c r="A40" s="5" t="s">
        <v>126</v>
      </c>
      <c r="B40" s="5" t="s">
        <v>187</v>
      </c>
      <c r="C40" s="5">
        <v>3040</v>
      </c>
      <c r="D40" s="5">
        <v>0.57999999999999996</v>
      </c>
      <c r="E40" s="5">
        <v>4560</v>
      </c>
      <c r="F40" s="5">
        <v>1.07</v>
      </c>
      <c r="G40" s="5">
        <v>6080</v>
      </c>
      <c r="H40" s="5">
        <v>1.5</v>
      </c>
      <c r="I40" s="5">
        <v>7600</v>
      </c>
      <c r="J40" s="5">
        <v>1.89</v>
      </c>
      <c r="K40" s="5">
        <v>9120</v>
      </c>
      <c r="L40" s="5">
        <v>2.25</v>
      </c>
      <c r="M40" s="5">
        <v>10640</v>
      </c>
      <c r="N40" s="5">
        <v>2.58</v>
      </c>
      <c r="O40" s="5">
        <v>12160</v>
      </c>
      <c r="P40" s="5">
        <v>2.89</v>
      </c>
      <c r="Q40" s="5">
        <v>13680</v>
      </c>
      <c r="R40" s="5">
        <v>3.19</v>
      </c>
      <c r="S40" s="5">
        <v>15200</v>
      </c>
      <c r="T40" s="5">
        <v>3.47</v>
      </c>
      <c r="U40" s="5">
        <v>16720</v>
      </c>
      <c r="V40" s="5">
        <v>3.47</v>
      </c>
      <c r="W40" s="5"/>
      <c r="X40" s="5"/>
      <c r="Y40" s="5"/>
    </row>
    <row r="41" spans="1:25" s="181" customFormat="1" ht="12" customHeight="1" x14ac:dyDescent="0.25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  <c r="W41" s="5"/>
      <c r="X41" s="5"/>
      <c r="Y41" s="5"/>
    </row>
    <row r="42" spans="1:25" s="181" customFormat="1" x14ac:dyDescent="0.25">
      <c r="A42" s="5" t="s">
        <v>4</v>
      </c>
      <c r="B42" s="5" t="s">
        <v>188</v>
      </c>
      <c r="C42" s="5">
        <v>8</v>
      </c>
      <c r="D42" s="5">
        <v>42</v>
      </c>
      <c r="E42" s="5">
        <v>12</v>
      </c>
      <c r="F42" s="5">
        <v>77</v>
      </c>
      <c r="G42" s="5">
        <v>16</v>
      </c>
      <c r="H42" s="5">
        <v>108</v>
      </c>
      <c r="I42" s="5">
        <v>20</v>
      </c>
      <c r="J42" s="5">
        <v>135</v>
      </c>
      <c r="K42" s="5">
        <v>24</v>
      </c>
      <c r="L42" s="5">
        <v>161</v>
      </c>
      <c r="M42" s="5">
        <v>28</v>
      </c>
      <c r="N42" s="5">
        <v>185</v>
      </c>
      <c r="O42" s="5">
        <v>32</v>
      </c>
      <c r="P42" s="5">
        <v>207</v>
      </c>
      <c r="Q42" s="5">
        <v>36</v>
      </c>
      <c r="R42" s="5">
        <v>229</v>
      </c>
      <c r="S42" s="5">
        <v>40</v>
      </c>
      <c r="T42" s="5">
        <v>249</v>
      </c>
      <c r="U42" s="5">
        <v>44</v>
      </c>
      <c r="V42" s="5">
        <v>249</v>
      </c>
      <c r="W42" s="5"/>
      <c r="X42" s="5"/>
      <c r="Y42" s="5"/>
    </row>
    <row r="43" spans="1:25" s="181" customFormat="1" x14ac:dyDescent="0.25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  <c r="W43" s="5"/>
      <c r="X43" s="5"/>
      <c r="Y43" s="5"/>
    </row>
    <row r="44" spans="1:25" s="181" customFormat="1" x14ac:dyDescent="0.25">
      <c r="A44" s="5" t="s">
        <v>5</v>
      </c>
      <c r="B44" s="5" t="s">
        <v>188</v>
      </c>
      <c r="C44" s="5">
        <v>16266</v>
      </c>
      <c r="D44" s="5">
        <v>25</v>
      </c>
      <c r="E44" s="5">
        <v>22890</v>
      </c>
      <c r="F44" s="5">
        <v>46</v>
      </c>
      <c r="G44" s="5">
        <v>29514</v>
      </c>
      <c r="H44" s="5">
        <v>64</v>
      </c>
      <c r="I44" s="5">
        <v>34629</v>
      </c>
      <c r="J44" s="5">
        <v>81</v>
      </c>
      <c r="K44" s="5">
        <v>39744</v>
      </c>
      <c r="L44" s="5">
        <v>96</v>
      </c>
      <c r="M44" s="5">
        <v>44859</v>
      </c>
      <c r="N44" s="5">
        <v>110</v>
      </c>
      <c r="O44" s="5">
        <v>49974</v>
      </c>
      <c r="P44" s="5">
        <v>123</v>
      </c>
      <c r="Q44" s="5">
        <v>55089</v>
      </c>
      <c r="R44" s="5">
        <v>136</v>
      </c>
      <c r="S44" s="5">
        <v>60204</v>
      </c>
      <c r="T44" s="5">
        <v>148</v>
      </c>
      <c r="U44" s="5">
        <v>65319</v>
      </c>
      <c r="V44" s="5">
        <v>148</v>
      </c>
      <c r="W44" s="5"/>
      <c r="X44" s="5"/>
      <c r="Y44" s="5"/>
    </row>
    <row r="45" spans="1:25" s="181" customFormat="1" x14ac:dyDescent="0.25">
      <c r="A45" s="5" t="s">
        <v>167</v>
      </c>
      <c r="B45" s="5" t="s">
        <v>188</v>
      </c>
      <c r="C45" s="5">
        <v>1</v>
      </c>
      <c r="D45" s="5">
        <v>10</v>
      </c>
      <c r="E45" s="5">
        <v>2</v>
      </c>
      <c r="F45" s="5">
        <v>19</v>
      </c>
      <c r="G45" s="5">
        <v>3</v>
      </c>
      <c r="H45" s="5">
        <v>26</v>
      </c>
      <c r="I45" s="5">
        <v>4</v>
      </c>
      <c r="J45" s="5">
        <v>33</v>
      </c>
      <c r="K45" s="5">
        <v>5</v>
      </c>
      <c r="L45" s="5">
        <v>39</v>
      </c>
      <c r="M45" s="5">
        <v>6</v>
      </c>
      <c r="N45" s="5">
        <v>45</v>
      </c>
      <c r="O45" s="5">
        <v>7</v>
      </c>
      <c r="P45" s="5">
        <v>50</v>
      </c>
      <c r="Q45" s="5">
        <v>8</v>
      </c>
      <c r="R45" s="5">
        <v>56</v>
      </c>
      <c r="S45" s="5">
        <v>9</v>
      </c>
      <c r="T45" s="5">
        <v>61</v>
      </c>
      <c r="U45" s="5">
        <v>10</v>
      </c>
      <c r="V45" s="5">
        <v>61</v>
      </c>
      <c r="W45" s="5"/>
      <c r="X45" s="5"/>
      <c r="Y45" s="5"/>
    </row>
    <row r="46" spans="1:25" s="181" customFormat="1" x14ac:dyDescent="0.25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  <c r="W46" s="5"/>
      <c r="X46" s="5"/>
      <c r="Y46" s="5"/>
    </row>
    <row r="47" spans="1:25" s="181" customFormat="1" x14ac:dyDescent="0.25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  <c r="W47" s="5"/>
      <c r="X47" s="5"/>
      <c r="Y47" s="5"/>
    </row>
    <row r="48" spans="1:25" s="181" customFormat="1" x14ac:dyDescent="0.25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  <c r="W48" s="5"/>
      <c r="X48" s="5"/>
      <c r="Y48" s="5"/>
    </row>
    <row r="49" spans="1:25" s="181" customFormat="1" x14ac:dyDescent="0.25">
      <c r="A49" s="5" t="s">
        <v>6</v>
      </c>
      <c r="B49" s="5" t="s">
        <v>188</v>
      </c>
      <c r="C49" s="5">
        <v>21408</v>
      </c>
      <c r="D49" s="5">
        <v>105</v>
      </c>
      <c r="E49" s="5">
        <v>30004</v>
      </c>
      <c r="F49" s="5">
        <v>193</v>
      </c>
      <c r="G49" s="5">
        <v>38599</v>
      </c>
      <c r="H49" s="5">
        <v>270</v>
      </c>
      <c r="I49" s="5">
        <v>45086</v>
      </c>
      <c r="J49" s="5">
        <v>340</v>
      </c>
      <c r="K49" s="5">
        <v>51573</v>
      </c>
      <c r="L49" s="5">
        <v>405</v>
      </c>
      <c r="M49" s="5">
        <v>58060</v>
      </c>
      <c r="N49" s="5">
        <v>465</v>
      </c>
      <c r="O49" s="5">
        <v>64547</v>
      </c>
      <c r="P49" s="5">
        <v>521</v>
      </c>
      <c r="Q49" s="5">
        <v>71034</v>
      </c>
      <c r="R49" s="5">
        <v>575</v>
      </c>
      <c r="S49" s="5">
        <v>77521</v>
      </c>
      <c r="T49" s="5">
        <v>626</v>
      </c>
      <c r="U49" s="5">
        <v>84008</v>
      </c>
      <c r="V49" s="5">
        <v>626</v>
      </c>
      <c r="W49" s="5"/>
      <c r="X49" s="5"/>
      <c r="Y49" s="5"/>
    </row>
    <row r="50" spans="1:25" s="181" customFormat="1" x14ac:dyDescent="0.25">
      <c r="A50" s="5" t="s">
        <v>169</v>
      </c>
      <c r="B50" s="5" t="s">
        <v>188</v>
      </c>
      <c r="C50" s="5">
        <v>1</v>
      </c>
      <c r="D50" s="5">
        <v>937</v>
      </c>
      <c r="E50" s="5">
        <v>2</v>
      </c>
      <c r="F50" s="5">
        <v>1726</v>
      </c>
      <c r="G50" s="5">
        <v>3</v>
      </c>
      <c r="H50" s="5">
        <v>2422</v>
      </c>
      <c r="I50" s="5">
        <v>4</v>
      </c>
      <c r="J50" s="5">
        <v>3050</v>
      </c>
      <c r="K50" s="5">
        <v>5</v>
      </c>
      <c r="L50" s="5">
        <v>3629</v>
      </c>
      <c r="M50" s="5">
        <v>6</v>
      </c>
      <c r="N50" s="5">
        <v>4167</v>
      </c>
      <c r="O50" s="5">
        <v>7</v>
      </c>
      <c r="P50" s="5">
        <v>4673</v>
      </c>
      <c r="Q50" s="5">
        <v>8</v>
      </c>
      <c r="R50" s="5">
        <v>5151</v>
      </c>
      <c r="S50" s="5">
        <v>9</v>
      </c>
      <c r="T50" s="5">
        <v>5605</v>
      </c>
      <c r="U50" s="5">
        <v>10</v>
      </c>
      <c r="V50" s="5">
        <v>5605</v>
      </c>
      <c r="W50" s="5"/>
      <c r="X50" s="5"/>
      <c r="Y50" s="5"/>
    </row>
    <row r="51" spans="1:25" s="181" customFormat="1" x14ac:dyDescent="0.25">
      <c r="A51" s="5" t="s">
        <v>12</v>
      </c>
      <c r="B51" s="5" t="s">
        <v>188</v>
      </c>
      <c r="C51" s="5">
        <v>1</v>
      </c>
      <c r="D51" s="5">
        <v>1068</v>
      </c>
      <c r="E51" s="5">
        <v>2</v>
      </c>
      <c r="F51" s="5">
        <v>1968</v>
      </c>
      <c r="G51" s="5">
        <v>3</v>
      </c>
      <c r="H51" s="5">
        <v>2760</v>
      </c>
      <c r="I51" s="5">
        <v>4</v>
      </c>
      <c r="J51" s="5">
        <v>3477</v>
      </c>
      <c r="K51" s="5">
        <v>5</v>
      </c>
      <c r="L51" s="5">
        <v>4136</v>
      </c>
      <c r="M51" s="5">
        <v>6</v>
      </c>
      <c r="N51" s="5">
        <v>4750</v>
      </c>
      <c r="O51" s="5">
        <v>7</v>
      </c>
      <c r="P51" s="5">
        <v>5326</v>
      </c>
      <c r="Q51" s="5">
        <v>8</v>
      </c>
      <c r="R51" s="5">
        <v>5871</v>
      </c>
      <c r="S51" s="5">
        <v>9</v>
      </c>
      <c r="T51" s="5">
        <v>6390</v>
      </c>
      <c r="U51" s="5">
        <v>10</v>
      </c>
      <c r="V51" s="5">
        <v>6390</v>
      </c>
      <c r="W51" s="5"/>
      <c r="X51" s="5"/>
      <c r="Y51" s="5"/>
    </row>
    <row r="52" spans="1:25" s="181" customFormat="1" x14ac:dyDescent="0.25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  <c r="W52" s="5"/>
      <c r="X52" s="5"/>
      <c r="Y52" s="5"/>
    </row>
    <row r="53" spans="1:25" s="181" customFormat="1" x14ac:dyDescent="0.25">
      <c r="A53" s="5" t="s">
        <v>165</v>
      </c>
      <c r="B53" s="5" t="s">
        <v>188</v>
      </c>
      <c r="C53" s="5">
        <v>77</v>
      </c>
      <c r="D53" s="5">
        <v>11</v>
      </c>
      <c r="E53" s="5">
        <v>115</v>
      </c>
      <c r="F53" s="5">
        <v>20</v>
      </c>
      <c r="G53" s="5">
        <v>154</v>
      </c>
      <c r="H53" s="5">
        <v>28</v>
      </c>
      <c r="I53" s="5">
        <v>192</v>
      </c>
      <c r="J53" s="5">
        <v>36</v>
      </c>
      <c r="K53" s="5">
        <v>230</v>
      </c>
      <c r="L53" s="5">
        <v>43</v>
      </c>
      <c r="M53" s="5">
        <v>268</v>
      </c>
      <c r="N53" s="5">
        <v>49</v>
      </c>
      <c r="O53" s="5">
        <v>306</v>
      </c>
      <c r="P53" s="5">
        <v>55</v>
      </c>
      <c r="Q53" s="5">
        <v>344</v>
      </c>
      <c r="R53" s="5">
        <v>61</v>
      </c>
      <c r="S53" s="5">
        <v>382</v>
      </c>
      <c r="T53" s="5">
        <v>66</v>
      </c>
      <c r="U53" s="5">
        <v>420</v>
      </c>
      <c r="V53" s="5">
        <v>66</v>
      </c>
      <c r="W53" s="5"/>
      <c r="X53" s="5"/>
      <c r="Y53" s="5"/>
    </row>
    <row r="54" spans="1:25" s="181" customFormat="1" x14ac:dyDescent="0.25">
      <c r="A54" s="5" t="s">
        <v>164</v>
      </c>
      <c r="B54" s="5" t="s">
        <v>188</v>
      </c>
      <c r="C54" s="5">
        <v>28</v>
      </c>
      <c r="D54" s="5">
        <v>20</v>
      </c>
      <c r="E54" s="5">
        <v>42</v>
      </c>
      <c r="F54" s="5">
        <v>37</v>
      </c>
      <c r="G54" s="5">
        <v>56</v>
      </c>
      <c r="H54" s="5">
        <v>52</v>
      </c>
      <c r="I54" s="5">
        <v>70</v>
      </c>
      <c r="J54" s="5">
        <v>65</v>
      </c>
      <c r="K54" s="5">
        <v>84</v>
      </c>
      <c r="L54" s="5">
        <v>78</v>
      </c>
      <c r="M54" s="5">
        <v>98</v>
      </c>
      <c r="N54" s="5">
        <v>89</v>
      </c>
      <c r="O54" s="5">
        <v>112</v>
      </c>
      <c r="P54" s="5">
        <v>100</v>
      </c>
      <c r="Q54" s="5">
        <v>126</v>
      </c>
      <c r="R54" s="5">
        <v>110</v>
      </c>
      <c r="S54" s="5">
        <v>140</v>
      </c>
      <c r="T54" s="5">
        <v>120</v>
      </c>
      <c r="U54" s="5">
        <v>154</v>
      </c>
      <c r="V54" s="5">
        <v>120</v>
      </c>
      <c r="W54" s="5"/>
      <c r="X54" s="5"/>
      <c r="Y54" s="5"/>
    </row>
    <row r="55" spans="1:25" s="181" customFormat="1" x14ac:dyDescent="0.25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  <c r="W55" s="5"/>
      <c r="X55" s="5"/>
      <c r="Y55" s="5"/>
    </row>
    <row r="56" spans="1:25" s="181" customFormat="1" x14ac:dyDescent="0.25">
      <c r="A56" s="5" t="s">
        <v>7</v>
      </c>
      <c r="B56" s="5" t="s">
        <v>188</v>
      </c>
      <c r="C56" s="5">
        <v>8</v>
      </c>
      <c r="D56" s="5">
        <v>29</v>
      </c>
      <c r="E56" s="5">
        <v>12</v>
      </c>
      <c r="F56" s="5">
        <v>54</v>
      </c>
      <c r="G56" s="5">
        <v>16</v>
      </c>
      <c r="H56" s="5">
        <v>76</v>
      </c>
      <c r="I56" s="5">
        <v>20</v>
      </c>
      <c r="J56" s="5">
        <v>96</v>
      </c>
      <c r="K56" s="5">
        <v>24</v>
      </c>
      <c r="L56" s="5">
        <v>114</v>
      </c>
      <c r="M56" s="5">
        <v>28</v>
      </c>
      <c r="N56" s="5">
        <v>131</v>
      </c>
      <c r="O56" s="5">
        <v>32</v>
      </c>
      <c r="P56" s="5">
        <v>147</v>
      </c>
      <c r="Q56" s="5">
        <v>36</v>
      </c>
      <c r="R56" s="5">
        <v>162</v>
      </c>
      <c r="S56" s="5">
        <v>40</v>
      </c>
      <c r="T56" s="5">
        <v>176</v>
      </c>
      <c r="U56" s="5">
        <v>44</v>
      </c>
      <c r="V56" s="5">
        <v>176</v>
      </c>
      <c r="W56" s="5"/>
      <c r="X56" s="5"/>
      <c r="Y56" s="5"/>
    </row>
    <row r="57" spans="1:25" s="181" customFormat="1" x14ac:dyDescent="0.25">
      <c r="A57" s="5" t="s">
        <v>8</v>
      </c>
      <c r="B57" s="5" t="s">
        <v>188</v>
      </c>
      <c r="C57" s="5">
        <v>10383</v>
      </c>
      <c r="D57" s="5">
        <v>285</v>
      </c>
      <c r="E57" s="5">
        <v>14453</v>
      </c>
      <c r="F57" s="5">
        <v>526</v>
      </c>
      <c r="G57" s="5">
        <v>18524</v>
      </c>
      <c r="H57" s="5">
        <v>738</v>
      </c>
      <c r="I57" s="5">
        <v>21474</v>
      </c>
      <c r="J57" s="5">
        <v>930</v>
      </c>
      <c r="K57" s="5">
        <v>24424</v>
      </c>
      <c r="L57" s="5">
        <v>1106</v>
      </c>
      <c r="M57" s="5">
        <v>27374</v>
      </c>
      <c r="N57" s="5">
        <v>1270</v>
      </c>
      <c r="O57" s="5">
        <v>30324</v>
      </c>
      <c r="P57" s="5">
        <v>1424</v>
      </c>
      <c r="Q57" s="5">
        <v>33274</v>
      </c>
      <c r="R57" s="5">
        <v>1570</v>
      </c>
      <c r="S57" s="5">
        <v>36224</v>
      </c>
      <c r="T57" s="5">
        <v>1708</v>
      </c>
      <c r="U57" s="5">
        <v>39174</v>
      </c>
      <c r="V57" s="5">
        <v>1708</v>
      </c>
      <c r="W57" s="5"/>
      <c r="X57" s="5"/>
      <c r="Y57" s="5"/>
    </row>
    <row r="58" spans="1:25" s="181" customFormat="1" x14ac:dyDescent="0.25">
      <c r="A58" s="5" t="s">
        <v>9</v>
      </c>
      <c r="B58" s="5" t="s">
        <v>188</v>
      </c>
      <c r="C58" s="5">
        <v>5099</v>
      </c>
      <c r="D58" s="5">
        <v>35</v>
      </c>
      <c r="E58" s="5">
        <v>7156</v>
      </c>
      <c r="F58" s="5">
        <v>65</v>
      </c>
      <c r="G58" s="5">
        <v>9212</v>
      </c>
      <c r="H58" s="5">
        <v>91</v>
      </c>
      <c r="I58" s="5">
        <v>10776</v>
      </c>
      <c r="J58" s="5">
        <v>114</v>
      </c>
      <c r="K58" s="5">
        <v>12340</v>
      </c>
      <c r="L58" s="5">
        <v>136</v>
      </c>
      <c r="M58" s="5">
        <v>13904</v>
      </c>
      <c r="N58" s="5">
        <v>156</v>
      </c>
      <c r="O58" s="5">
        <v>15468</v>
      </c>
      <c r="P58" s="5">
        <v>175</v>
      </c>
      <c r="Q58" s="5">
        <v>17032</v>
      </c>
      <c r="R58" s="5">
        <v>193</v>
      </c>
      <c r="S58" s="5">
        <v>18596</v>
      </c>
      <c r="T58" s="5">
        <v>210</v>
      </c>
      <c r="U58" s="5">
        <v>20160</v>
      </c>
      <c r="V58" s="5">
        <v>210</v>
      </c>
      <c r="W58" s="5"/>
      <c r="X58" s="5"/>
      <c r="Y58" s="5"/>
    </row>
    <row r="59" spans="1:25" s="181" customFormat="1" x14ac:dyDescent="0.25">
      <c r="A59" s="5" t="s">
        <v>44</v>
      </c>
      <c r="B59" s="5" t="s">
        <v>188</v>
      </c>
      <c r="C59" s="5">
        <v>291</v>
      </c>
      <c r="D59" s="5">
        <v>7</v>
      </c>
      <c r="E59" s="5">
        <v>437</v>
      </c>
      <c r="F59" s="5">
        <v>13</v>
      </c>
      <c r="G59" s="5">
        <v>582</v>
      </c>
      <c r="H59" s="5">
        <v>19</v>
      </c>
      <c r="I59" s="5">
        <v>728</v>
      </c>
      <c r="J59" s="5">
        <v>23</v>
      </c>
      <c r="K59" s="5">
        <v>874</v>
      </c>
      <c r="L59" s="5">
        <v>28</v>
      </c>
      <c r="M59" s="5">
        <v>1020</v>
      </c>
      <c r="N59" s="5">
        <v>32</v>
      </c>
      <c r="O59" s="5">
        <v>1166</v>
      </c>
      <c r="P59" s="5">
        <v>36</v>
      </c>
      <c r="Q59" s="5">
        <v>1312</v>
      </c>
      <c r="R59" s="5">
        <v>40</v>
      </c>
      <c r="S59" s="5">
        <v>1458</v>
      </c>
      <c r="T59" s="5">
        <v>43</v>
      </c>
      <c r="U59" s="5">
        <v>1604</v>
      </c>
      <c r="V59" s="5">
        <v>43</v>
      </c>
      <c r="W59" s="5"/>
      <c r="X59" s="5"/>
      <c r="Y59" s="5"/>
    </row>
    <row r="60" spans="1:25" s="181" customFormat="1" x14ac:dyDescent="0.25">
      <c r="A60" s="5" t="s">
        <v>10</v>
      </c>
      <c r="B60" s="5" t="s">
        <v>188</v>
      </c>
      <c r="C60" s="5">
        <v>503</v>
      </c>
      <c r="D60" s="5">
        <v>404</v>
      </c>
      <c r="E60" s="5">
        <v>692</v>
      </c>
      <c r="F60" s="5">
        <v>745</v>
      </c>
      <c r="G60" s="5">
        <v>882</v>
      </c>
      <c r="H60" s="5">
        <v>1045</v>
      </c>
      <c r="I60" s="5">
        <v>1010</v>
      </c>
      <c r="J60" s="5">
        <v>1316</v>
      </c>
      <c r="K60" s="5">
        <v>1138</v>
      </c>
      <c r="L60" s="5">
        <v>1566</v>
      </c>
      <c r="M60" s="5">
        <v>1266</v>
      </c>
      <c r="N60" s="5">
        <v>1798</v>
      </c>
      <c r="O60" s="5">
        <v>1394</v>
      </c>
      <c r="P60" s="5">
        <v>2016</v>
      </c>
      <c r="Q60" s="5">
        <v>1522</v>
      </c>
      <c r="R60" s="5">
        <v>2222</v>
      </c>
      <c r="S60" s="5">
        <v>1650</v>
      </c>
      <c r="T60" s="5">
        <v>2419</v>
      </c>
      <c r="U60" s="5">
        <v>1778</v>
      </c>
      <c r="V60" s="5">
        <v>2419</v>
      </c>
      <c r="W60" s="5"/>
      <c r="X60" s="5"/>
      <c r="Y60" s="5"/>
    </row>
    <row r="61" spans="1:25" s="181" customFormat="1" x14ac:dyDescent="0.25">
      <c r="A61" s="5" t="s">
        <v>43</v>
      </c>
      <c r="B61" s="5" t="s">
        <v>188</v>
      </c>
      <c r="C61" s="5">
        <v>68</v>
      </c>
      <c r="D61" s="5">
        <v>8</v>
      </c>
      <c r="E61" s="5">
        <v>102</v>
      </c>
      <c r="F61" s="5">
        <v>14</v>
      </c>
      <c r="G61" s="5">
        <v>136</v>
      </c>
      <c r="H61" s="5">
        <v>20</v>
      </c>
      <c r="I61" s="5">
        <v>170</v>
      </c>
      <c r="J61" s="5">
        <v>26</v>
      </c>
      <c r="K61" s="5">
        <v>204</v>
      </c>
      <c r="L61" s="5">
        <v>30</v>
      </c>
      <c r="M61" s="5">
        <v>238</v>
      </c>
      <c r="N61" s="5">
        <v>35</v>
      </c>
      <c r="O61" s="5">
        <v>272</v>
      </c>
      <c r="P61" s="5">
        <v>39</v>
      </c>
      <c r="Q61" s="5">
        <v>306</v>
      </c>
      <c r="R61" s="5">
        <v>43</v>
      </c>
      <c r="S61" s="5">
        <v>340</v>
      </c>
      <c r="T61" s="5">
        <v>47</v>
      </c>
      <c r="U61" s="5">
        <v>374</v>
      </c>
      <c r="V61" s="5">
        <v>47</v>
      </c>
      <c r="W61" s="5"/>
      <c r="X61" s="5"/>
      <c r="Y61" s="5"/>
    </row>
    <row r="62" spans="1:25" s="181" customFormat="1" x14ac:dyDescent="0.25">
      <c r="A62" s="5" t="s">
        <v>117</v>
      </c>
      <c r="B62" s="5" t="s">
        <v>188</v>
      </c>
      <c r="C62" s="5">
        <v>2</v>
      </c>
      <c r="D62" s="5">
        <v>11</v>
      </c>
      <c r="E62" s="5">
        <v>3</v>
      </c>
      <c r="F62" s="5">
        <v>21</v>
      </c>
      <c r="G62" s="5">
        <v>4</v>
      </c>
      <c r="H62" s="5">
        <v>29</v>
      </c>
      <c r="I62" s="5">
        <v>5</v>
      </c>
      <c r="J62" s="5">
        <v>37</v>
      </c>
      <c r="K62" s="5">
        <v>6</v>
      </c>
      <c r="L62" s="5">
        <v>44</v>
      </c>
      <c r="M62" s="5">
        <v>7</v>
      </c>
      <c r="N62" s="5">
        <v>50</v>
      </c>
      <c r="O62" s="5">
        <v>8</v>
      </c>
      <c r="P62" s="5">
        <v>56</v>
      </c>
      <c r="Q62" s="5">
        <v>9</v>
      </c>
      <c r="R62" s="5">
        <v>62</v>
      </c>
      <c r="S62" s="5">
        <v>10</v>
      </c>
      <c r="T62" s="5">
        <v>67</v>
      </c>
      <c r="U62" s="5">
        <v>11</v>
      </c>
      <c r="V62" s="5">
        <v>67</v>
      </c>
      <c r="W62" s="5"/>
      <c r="X62" s="5"/>
      <c r="Y62" s="5"/>
    </row>
    <row r="63" spans="1:25" s="181" customFormat="1" x14ac:dyDescent="0.25">
      <c r="A63" s="5" t="s">
        <v>11</v>
      </c>
      <c r="B63" s="5" t="s">
        <v>188</v>
      </c>
      <c r="C63" s="5">
        <v>10441</v>
      </c>
      <c r="D63" s="5">
        <v>32</v>
      </c>
      <c r="E63" s="5">
        <v>14672</v>
      </c>
      <c r="F63" s="5">
        <v>60</v>
      </c>
      <c r="G63" s="5">
        <v>18904</v>
      </c>
      <c r="H63" s="5">
        <v>84</v>
      </c>
      <c r="I63" s="5">
        <v>22146</v>
      </c>
      <c r="J63" s="5">
        <v>105</v>
      </c>
      <c r="K63" s="5">
        <v>25388</v>
      </c>
      <c r="L63" s="5">
        <v>125</v>
      </c>
      <c r="M63" s="5">
        <v>28630</v>
      </c>
      <c r="N63" s="5">
        <v>144</v>
      </c>
      <c r="O63" s="5">
        <v>31872</v>
      </c>
      <c r="P63" s="5">
        <v>161</v>
      </c>
      <c r="Q63" s="5">
        <v>35114</v>
      </c>
      <c r="R63" s="5">
        <v>178</v>
      </c>
      <c r="S63" s="5">
        <v>38356</v>
      </c>
      <c r="T63" s="5">
        <v>194</v>
      </c>
      <c r="U63" s="5">
        <v>41598</v>
      </c>
      <c r="V63" s="5">
        <v>194</v>
      </c>
      <c r="W63" s="5"/>
      <c r="X63" s="5"/>
      <c r="Y63" s="5"/>
    </row>
    <row r="64" spans="1:25" s="181" customFormat="1" x14ac:dyDescent="0.25">
      <c r="X64" s="5"/>
      <c r="Y64" s="5"/>
    </row>
    <row r="65" spans="1:25" s="180" customFormat="1" x14ac:dyDescent="0.25">
      <c r="A65" s="227"/>
      <c r="B65" s="228"/>
      <c r="C65" s="228"/>
      <c r="D65" s="228"/>
      <c r="X65" s="56"/>
      <c r="Y65" s="56"/>
    </row>
    <row r="66" spans="1:25" s="180" customFormat="1" x14ac:dyDescent="0.25">
      <c r="A66" s="228"/>
      <c r="B66" s="228"/>
      <c r="C66" s="228"/>
      <c r="D66" s="228"/>
      <c r="X66" s="56"/>
      <c r="Y66" s="56"/>
    </row>
    <row r="67" spans="1:25" s="180" customFormat="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208"/>
      <c r="W67" s="56"/>
      <c r="X67" s="56"/>
      <c r="Y67" s="56"/>
    </row>
    <row r="68" spans="1:25" s="180" customFormat="1" x14ac:dyDescent="0.25"/>
    <row r="69" spans="1:25" s="108" customFormat="1" x14ac:dyDescent="0.25"/>
    <row r="70" spans="1:25" s="108" customFormat="1" x14ac:dyDescent="0.25"/>
    <row r="71" spans="1:25" s="108" customFormat="1" x14ac:dyDescent="0.25"/>
    <row r="72" spans="1:25" s="108" customFormat="1" x14ac:dyDescent="0.25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</row>
    <row r="73" spans="1:25" s="108" customFormat="1" x14ac:dyDescent="0.25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spans="1:25" s="108" customFormat="1" x14ac:dyDescent="0.25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</row>
    <row r="75" spans="1:25" s="108" customFormat="1" x14ac:dyDescent="0.25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</row>
    <row r="76" spans="1:25" s="108" customFormat="1" x14ac:dyDescent="0.25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</row>
    <row r="77" spans="1:25" s="108" customFormat="1" x14ac:dyDescent="0.25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</row>
    <row r="78" spans="1:25" s="108" customFormat="1" x14ac:dyDescent="0.25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</row>
    <row r="79" spans="1:25" s="108" customFormat="1" x14ac:dyDescent="0.25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</row>
    <row r="80" spans="1:25" x14ac:dyDescent="0.2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2021-02-12T12:40:22Z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