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<sst xmlns="http://schemas.openxmlformats.org/spreadsheetml/2006/main" count="3620" uniqueCount="211">
  <si>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</si>
  <si>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</si>
  <si>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</si>
  <si>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</si>
  <si>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</si>
  <si>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</si>
  <si>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</si>
  <si>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</si>
  <si>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</si>
  <si>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</si>
  <si>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</si>
  <si>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</si>
  <si>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</si>
  <si>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</si>
  <si>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</si>
  <si>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</si>
  <si>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</si>
  <si>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</si>
  <si>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</si>
  <si>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</si>
  <si>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</si>
  <si>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</si>
  <si>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</si>
  <si>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</si>
  <si>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</si>
  <si>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</si>
  <si>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</si>
  <si>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</si>
  <si>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</si>
  <si>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</si>
  <si>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</si>
  <si>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</si>
  <si>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</si>
  <si>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</si>
  <si>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</si>
  <si>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</si>
  <si>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</si>
  <si>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</si>
  <si>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</si>
  <si>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</si>
  <si>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</si>
  <si>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</si>
  <si>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</si>
  <si>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</si>
  <si>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</si>
  <si>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</si>
  <si>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</si>
  <si>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</si>
  <si>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</si>
  <si>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</si>
  <si>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</si>
  <si>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</si>
  <si>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</si>
  <si>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</si>
  <si>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</si>
  <si>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</si>
  <si>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</si>
  <si>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</si>
  <si>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</si>
  <si>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</si>
  <si>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</si>
  <si>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</si>
  <si>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</si>
  <si>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</si>
  <si>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</si>
  <si>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</si>
  <si>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</si>
  <si>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</si>
  <si>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</si>
  <si>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</si>
  <si>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</si>
  <si>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</si>
  <si>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</si>
  <si>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</si>
  <si>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</si>
  <si>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</si>
  <si>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</si>
  <si>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</si>
  <si>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</si>
  <si>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</si>
  <si>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</si>
  <si>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</si>
  <si>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</si>
  <si>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</si>
  <si>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</si>
  <si>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</si>
  <si>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</si>
  <si>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</si>
  <si>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</si>
  <si>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</si>
  <si>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</si>
  <si>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</si>
  <si>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</si>
  <si>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</si>
  <si>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</si>
  <si>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</si>
  <si>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</si>
  <si>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</si>
  <si>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</si>
  <si>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</si>
  <si>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</si>
  <si>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</si>
  <si>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</si>
  <si>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</si>
  <si>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</si>
  <si>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</si>
  <si>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</si>
  <si>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</si>
  <si>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</si>
  <si>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</si>
  <si>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</si>
  <si>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</si>
  <si>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</si>
  <si>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</si>
  <si>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</si>
  <si>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</si>
  <si>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</si>
  <si>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</si>
  <si>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</si>
  <si>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</si>
  <si>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</si>
  <si>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</si>
  <si>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</si>
  <si>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</si>
  <si>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</si>
  <si>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</si>
  <si>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</si>
  <si>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</si>
  <si>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</si>
  <si>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</si>
  <si>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</si>
  <si>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</si>
  <si>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</si>
  <si>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</si>
  <si>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</si>
  <si>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</si>
  <si>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</si>
  <si>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</si>
  <si>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</si>
  <si>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</si>
  <si>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</si>
  <si>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</si>
  <si>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</si>
  <si>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</si>
  <si>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</si>
  <si>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</si>
  <si>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</si>
  <si>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</si>
  <si>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</si>
  <si>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</si>
  <si>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</si>
  <si>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</si>
  <si>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</si>
  <si>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</si>
  <si>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</si>
  <si>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</si>
  <si>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</si>
  <si>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</si>
  <si>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</si>
  <si>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</si>
  <si>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</si>
  <si>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</si>
  <si>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</si>
  <si>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</si>
  <si>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</si>
  <si>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</si>
  <si>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</si>
  <si>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</si>
  <si>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</si>
  <si>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</si>
  <si>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</si>
  <si>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</si>
  <si>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</si>
  <si>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</si>
  <si>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</si>
  <si>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</si>
  <si>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</si>
  <si>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</si>
  <si>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</si>
  <si>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</si>
  <si>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</si>
  <si>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</si>
  <si>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</si>
  <si>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</si>
  <si>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</si>
  <si>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</si>
  <si>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</si>
  <si>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</si>
  <si>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</si>
  <si>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</si>
  <si>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</si>
  <si>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</si>
  <si>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</si>
  <si>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</si>
  <si>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</si>
  <si>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</si>
  <si>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</si>
  <si>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</si>
  <si>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</si>
  <si>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Increase</t>
  </si>
  <si>
    <t>Inter-Prompt Spread Charge</t>
  </si>
  <si>
    <t>Tin 3v4</t>
  </si>
  <si>
    <t>Tin 4v4</t>
  </si>
  <si>
    <t>Tin 1v3</t>
  </si>
  <si>
    <t>Tin 1v4</t>
  </si>
  <si>
    <t>Tin 1v5</t>
  </si>
  <si>
    <t>Tin 1v6</t>
  </si>
  <si>
    <t>Tin 2v5</t>
  </si>
  <si>
    <t>Tin 2v4</t>
  </si>
  <si>
    <t>Tin 2v6</t>
  </si>
  <si>
    <t>Tin 4v5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</si>
</sst>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9" fontId="3" fillId="0" borderId="0" xfId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/>
    <xf numFmtId="4" fontId="3" fillId="0" borderId="0" xfId="0" applyNumberFormat="1" applyFont="1" applyFill="1"/>
    <xf numFmtId="3" fontId="27" fillId="0" borderId="1" xfId="2" applyNumberFormat="1" applyFont="1" applyFill="1" applyBorder="1" applyAlignment="1">
      <alignment horizontal="center" vertical="center"/>
    </xf>
    <xf numFmtId="3" fontId="29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2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N19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2.140625" style="1" customWidth="1"/>
    <col min="3" max="4" width="24.28515625" style="114" customWidth="1"/>
    <col min="5" max="5" width="15.570312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11" t="s">
        <v>35</v>
      </c>
      <c r="B4" s="212"/>
      <c r="C4" s="212"/>
      <c r="D4" s="212"/>
      <c r="E4" s="212"/>
    </row>
    <row r="6" spans="1:5" s="114" customFormat="1" ht="15.75" customHeight="1" thickBot="1" x14ac:dyDescent="0.25">
      <c r="A6" s="213" t="s">
        <v>36</v>
      </c>
      <c r="B6" s="213"/>
      <c r="C6" s="213"/>
      <c r="D6" s="213"/>
      <c r="E6" s="213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197</v>
      </c>
      <c r="D8" s="148" t="s">
        <v>198</v>
      </c>
      <c r="E8" s="148" t="s">
        <v>38</v>
      </c>
    </row>
    <row r="9" spans="1:5" s="114" customFormat="1" x14ac:dyDescent="0.2">
      <c r="A9" s="149" t="s">
        <v>200</v>
      </c>
      <c r="B9" s="210" t="s">
        <v>203</v>
      </c>
      <c r="C9" s="210">
        <v>2046</v>
      </c>
      <c r="D9" s="210">
        <v>2081</v>
      </c>
      <c r="E9" s="149" t="s">
        <v>199</v>
      </c>
    </row>
    <row r="10" spans="1:5" s="114" customFormat="1" x14ac:dyDescent="0.2">
      <c r="A10" s="149" t="s">
        <v>200</v>
      </c>
      <c r="B10" s="210" t="s">
        <v>204</v>
      </c>
      <c r="C10" s="210">
        <v>2081</v>
      </c>
      <c r="D10" s="210">
        <v>2225</v>
      </c>
      <c r="E10" s="149" t="s">
        <v>199</v>
      </c>
    </row>
    <row r="11" spans="1:5" s="114" customFormat="1" x14ac:dyDescent="0.2">
      <c r="A11" s="149" t="s">
        <v>200</v>
      </c>
      <c r="B11" s="210" t="s">
        <v>205</v>
      </c>
      <c r="C11" s="210">
        <v>2453</v>
      </c>
      <c r="D11" s="210">
        <v>2641</v>
      </c>
      <c r="E11" s="149" t="s">
        <v>199</v>
      </c>
    </row>
    <row r="12" spans="1:5" s="114" customFormat="1" x14ac:dyDescent="0.2">
      <c r="A12" s="149" t="s">
        <v>200</v>
      </c>
      <c r="B12" s="210" t="s">
        <v>206</v>
      </c>
      <c r="C12" s="210">
        <v>2492</v>
      </c>
      <c r="D12" s="210">
        <v>2666</v>
      </c>
      <c r="E12" s="149" t="s">
        <v>199</v>
      </c>
    </row>
    <row r="13" spans="1:5" s="114" customFormat="1" x14ac:dyDescent="0.2">
      <c r="A13" s="149" t="s">
        <v>200</v>
      </c>
      <c r="B13" s="210" t="s">
        <v>208</v>
      </c>
      <c r="C13" s="210">
        <v>1804</v>
      </c>
      <c r="D13" s="210">
        <v>1891</v>
      </c>
      <c r="E13" s="149" t="s">
        <v>199</v>
      </c>
    </row>
    <row r="14" spans="1:5" s="114" customFormat="1" x14ac:dyDescent="0.2">
      <c r="A14" s="149" t="s">
        <v>200</v>
      </c>
      <c r="B14" s="210" t="s">
        <v>207</v>
      </c>
      <c r="C14" s="210">
        <v>2145</v>
      </c>
      <c r="D14" s="210">
        <v>2252</v>
      </c>
      <c r="E14" s="149" t="s">
        <v>199</v>
      </c>
    </row>
    <row r="15" spans="1:5" s="114" customFormat="1" x14ac:dyDescent="0.2">
      <c r="A15" s="149" t="s">
        <v>200</v>
      </c>
      <c r="B15" s="210" t="s">
        <v>209</v>
      </c>
      <c r="C15" s="210">
        <v>2252</v>
      </c>
      <c r="D15" s="210">
        <v>2283</v>
      </c>
      <c r="E15" s="149" t="s">
        <v>199</v>
      </c>
    </row>
    <row r="16" spans="1:5" customFormat="1" ht="12.75" customHeight="1" x14ac:dyDescent="0.25">
      <c r="A16" s="149" t="s">
        <v>200</v>
      </c>
      <c r="B16" s="149" t="s">
        <v>201</v>
      </c>
      <c r="C16" s="149">
        <v>890</v>
      </c>
      <c r="D16" s="149">
        <v>1318</v>
      </c>
      <c r="E16" s="149" t="s">
        <v>199</v>
      </c>
    </row>
    <row r="17" spans="1:14" customFormat="1" ht="12.75" customHeight="1" x14ac:dyDescent="0.25">
      <c r="A17" s="149" t="s">
        <v>200</v>
      </c>
      <c r="B17" s="149" t="s">
        <v>202</v>
      </c>
      <c r="C17" s="149">
        <v>495</v>
      </c>
      <c r="D17" s="149">
        <v>855</v>
      </c>
      <c r="E17" s="149" t="s">
        <v>199</v>
      </c>
    </row>
    <row r="18" spans="1:14" customFormat="1" ht="12.75" customHeight="1" x14ac:dyDescent="0.25">
      <c r="A18" s="149" t="s">
        <v>200</v>
      </c>
      <c r="B18" s="149" t="s">
        <v>210</v>
      </c>
      <c r="C18" s="149">
        <v>960</v>
      </c>
      <c r="D18" s="149">
        <v>1205</v>
      </c>
      <c r="E18" s="149" t="s">
        <v>199</v>
      </c>
    </row>
    <row r="19" spans="1:14" ht="12.75" customHeight="1" x14ac:dyDescent="0.2">
      <c r="M19" s="165"/>
      <c r="N19" s="165"/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/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5" t="s">
        <v>45</v>
      </c>
      <c r="B4" s="216"/>
      <c r="C4" s="216"/>
      <c r="D4" s="216"/>
      <c r="E4" s="216"/>
      <c r="F4" s="216"/>
      <c r="G4" s="216"/>
      <c r="H4" s="217"/>
    </row>
    <row r="5" spans="1:8" ht="13.5" thickBot="1" x14ac:dyDescent="0.25"/>
    <row r="6" spans="1:8" ht="25.5" customHeight="1" thickBot="1" x14ac:dyDescent="0.25">
      <c r="A6" s="218" t="s">
        <v>46</v>
      </c>
      <c r="B6" s="218" t="s">
        <v>47</v>
      </c>
      <c r="C6" s="215" t="s">
        <v>1</v>
      </c>
      <c r="D6" s="217"/>
      <c r="E6" s="218" t="s">
        <v>0</v>
      </c>
      <c r="F6" s="218" t="s">
        <v>48</v>
      </c>
      <c r="G6" s="218" t="s">
        <v>49</v>
      </c>
      <c r="H6" s="150" t="s">
        <v>50</v>
      </c>
    </row>
    <row r="7" spans="1:8" ht="42" customHeight="1" thickBot="1" x14ac:dyDescent="0.25">
      <c r="A7" s="219"/>
      <c r="B7" s="219"/>
      <c r="C7" s="151" t="s">
        <v>170</v>
      </c>
      <c r="D7" s="151" t="s">
        <v>51</v>
      </c>
      <c r="E7" s="219"/>
      <c r="F7" s="219"/>
      <c r="G7" s="219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195</v>
      </c>
      <c r="D11" s="153">
        <f>C11*20</f>
        <v>3900</v>
      </c>
      <c r="E11" s="166" t="s">
        <v>53</v>
      </c>
      <c r="F11" s="116" t="s">
        <v>54</v>
      </c>
      <c r="G11" s="8">
        <v>5</v>
      </c>
      <c r="H11" s="127">
        <v>195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110</v>
      </c>
      <c r="D13" s="130">
        <f>C13*25</f>
        <v>2750</v>
      </c>
      <c r="E13" s="166" t="s">
        <v>53</v>
      </c>
      <c r="F13" s="116" t="s">
        <v>54</v>
      </c>
      <c r="G13" s="116">
        <v>5</v>
      </c>
      <c r="H13" s="131">
        <v>110</v>
      </c>
    </row>
    <row r="14" spans="1:8" ht="26.1" customHeight="1" x14ac:dyDescent="0.2">
      <c r="A14" s="119" t="s">
        <v>174</v>
      </c>
      <c r="B14" s="112" t="s">
        <v>167</v>
      </c>
      <c r="C14" s="129">
        <v>42</v>
      </c>
      <c r="D14" s="130">
        <f>C14*50</f>
        <v>2100</v>
      </c>
      <c r="E14" s="9"/>
      <c r="F14" s="116" t="s">
        <v>54</v>
      </c>
      <c r="G14" s="9"/>
      <c r="H14" s="128">
        <v>42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26</v>
      </c>
      <c r="D16" s="130">
        <f>C16*25</f>
        <v>650</v>
      </c>
      <c r="E16" s="9"/>
      <c r="F16" s="116" t="s">
        <v>54</v>
      </c>
      <c r="G16" s="9"/>
      <c r="H16" s="128">
        <v>26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544</v>
      </c>
      <c r="D18" s="130">
        <f>C18*25</f>
        <v>13600</v>
      </c>
      <c r="E18" s="166" t="s">
        <v>53</v>
      </c>
      <c r="F18" s="116" t="s">
        <v>54</v>
      </c>
      <c r="G18" s="116">
        <v>5</v>
      </c>
      <c r="H18" s="131">
        <v>544</v>
      </c>
    </row>
    <row r="19" spans="1:11" ht="26.1" customHeight="1" x14ac:dyDescent="0.2">
      <c r="A19" s="119" t="s">
        <v>173</v>
      </c>
      <c r="B19" s="112" t="s">
        <v>169</v>
      </c>
      <c r="C19" s="208">
        <v>7102</v>
      </c>
      <c r="D19" s="204">
        <f>C19*1</f>
        <v>7102</v>
      </c>
      <c r="E19" s="9"/>
      <c r="F19" s="116" t="s">
        <v>54</v>
      </c>
      <c r="G19" s="9"/>
      <c r="H19" s="131">
        <v>7102</v>
      </c>
      <c r="I19" s="16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8"/>
      <c r="K20" s="179"/>
    </row>
    <row r="21" spans="1:11" ht="26.1" customHeight="1" x14ac:dyDescent="0.2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8"/>
    </row>
    <row r="22" spans="1:11" ht="26.1" customHeight="1" x14ac:dyDescent="0.2">
      <c r="A22" s="119" t="s">
        <v>176</v>
      </c>
      <c r="B22" s="112" t="s">
        <v>165</v>
      </c>
      <c r="C22" s="129">
        <v>49</v>
      </c>
      <c r="D22" s="130">
        <f>C22*10</f>
        <v>490</v>
      </c>
      <c r="E22" s="9"/>
      <c r="F22" s="116" t="s">
        <v>54</v>
      </c>
      <c r="G22" s="9"/>
      <c r="H22" s="131">
        <v>49</v>
      </c>
      <c r="I22" s="168"/>
    </row>
    <row r="23" spans="1:11" ht="26.1" customHeight="1" x14ac:dyDescent="0.2">
      <c r="A23" s="119" t="s">
        <v>177</v>
      </c>
      <c r="B23" s="112" t="s">
        <v>164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8"/>
    </row>
    <row r="24" spans="1:11" ht="26.1" customHeight="1" x14ac:dyDescent="0.2">
      <c r="A24" s="119" t="s">
        <v>178</v>
      </c>
      <c r="B24" s="112" t="s">
        <v>168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8"/>
    </row>
    <row r="25" spans="1:11" ht="26.1" customHeight="1" x14ac:dyDescent="0.2">
      <c r="A25" s="119" t="s">
        <v>62</v>
      </c>
      <c r="B25" s="112" t="s">
        <v>7</v>
      </c>
      <c r="C25" s="129">
        <v>141</v>
      </c>
      <c r="D25" s="130">
        <f>C25*20</f>
        <v>2820</v>
      </c>
      <c r="E25" s="166" t="s">
        <v>53</v>
      </c>
      <c r="F25" s="116" t="s">
        <v>54</v>
      </c>
      <c r="G25" s="116">
        <v>5</v>
      </c>
      <c r="H25" s="131">
        <v>141</v>
      </c>
    </row>
    <row r="26" spans="1:11" ht="26.1" customHeight="1" x14ac:dyDescent="0.2">
      <c r="A26" s="119" t="s">
        <v>63</v>
      </c>
      <c r="B26" s="112" t="s">
        <v>8</v>
      </c>
      <c r="C26" s="129">
        <v>1450</v>
      </c>
      <c r="D26" s="130">
        <f>C26*6</f>
        <v>8700</v>
      </c>
      <c r="E26" s="166" t="s">
        <v>53</v>
      </c>
      <c r="F26" s="116" t="s">
        <v>54</v>
      </c>
      <c r="G26" s="116">
        <v>25</v>
      </c>
      <c r="H26" s="131">
        <v>1450</v>
      </c>
      <c r="I26" s="168"/>
    </row>
    <row r="27" spans="1:11" ht="26.1" customHeight="1" x14ac:dyDescent="0.2">
      <c r="A27" s="119" t="s">
        <v>64</v>
      </c>
      <c r="B27" s="112" t="s">
        <v>9</v>
      </c>
      <c r="C27" s="129">
        <v>156</v>
      </c>
      <c r="D27" s="130">
        <f>C27*25</f>
        <v>3900</v>
      </c>
      <c r="E27" s="166" t="s">
        <v>53</v>
      </c>
      <c r="F27" s="116" t="s">
        <v>54</v>
      </c>
      <c r="G27" s="116">
        <v>5</v>
      </c>
      <c r="H27" s="131">
        <v>156</v>
      </c>
    </row>
    <row r="28" spans="1:11" ht="26.1" customHeight="1" x14ac:dyDescent="0.2">
      <c r="A28" s="119" t="s">
        <v>65</v>
      </c>
      <c r="B28" s="112" t="s">
        <v>44</v>
      </c>
      <c r="C28" s="129">
        <v>35</v>
      </c>
      <c r="D28" s="130">
        <f>C28*10</f>
        <v>350</v>
      </c>
      <c r="E28" s="9"/>
      <c r="F28" s="116" t="s">
        <v>54</v>
      </c>
      <c r="G28" s="9"/>
      <c r="H28" s="131">
        <v>35</v>
      </c>
    </row>
    <row r="29" spans="1:11" ht="26.1" customHeight="1" x14ac:dyDescent="0.2">
      <c r="A29" s="119" t="s">
        <v>66</v>
      </c>
      <c r="B29" s="112" t="s">
        <v>10</v>
      </c>
      <c r="C29" s="129">
        <v>3250</v>
      </c>
      <c r="D29" s="130">
        <f>C29*5</f>
        <v>16250</v>
      </c>
      <c r="E29" s="166" t="s">
        <v>53</v>
      </c>
      <c r="F29" s="209" t="s">
        <v>54</v>
      </c>
      <c r="G29" s="116">
        <v>25</v>
      </c>
      <c r="H29" s="131">
        <v>3250</v>
      </c>
      <c r="I29" s="168"/>
    </row>
    <row r="30" spans="1:11" ht="26.1" customHeight="1" x14ac:dyDescent="0.2">
      <c r="A30" s="119" t="s">
        <v>67</v>
      </c>
      <c r="B30" s="112" t="s">
        <v>43</v>
      </c>
      <c r="C30" s="129">
        <v>38</v>
      </c>
      <c r="D30" s="130">
        <f>C30*10</f>
        <v>380</v>
      </c>
      <c r="E30" s="9"/>
      <c r="F30" s="116" t="s">
        <v>54</v>
      </c>
      <c r="G30" s="9"/>
      <c r="H30" s="131">
        <v>38</v>
      </c>
    </row>
    <row r="31" spans="1:11" ht="26.1" customHeight="1" x14ac:dyDescent="0.2">
      <c r="A31" s="119" t="s">
        <v>179</v>
      </c>
      <c r="B31" s="112" t="s">
        <v>117</v>
      </c>
      <c r="C31" s="129">
        <v>53</v>
      </c>
      <c r="D31" s="130">
        <f>C31*25</f>
        <v>1325</v>
      </c>
      <c r="E31" s="159"/>
      <c r="F31" s="116" t="s">
        <v>54</v>
      </c>
      <c r="G31" s="159"/>
      <c r="H31" s="131">
        <v>53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165</v>
      </c>
      <c r="D32" s="133">
        <f>C32*25</f>
        <v>4125</v>
      </c>
      <c r="E32" s="183" t="s">
        <v>53</v>
      </c>
      <c r="F32" s="14" t="s">
        <v>54</v>
      </c>
      <c r="G32" s="14">
        <v>5</v>
      </c>
      <c r="H32" s="163">
        <v>165</v>
      </c>
      <c r="I32" s="168"/>
    </row>
    <row r="33" spans="1:8" x14ac:dyDescent="0.2">
      <c r="D33" s="79"/>
      <c r="E33" s="79"/>
      <c r="F33" s="79"/>
    </row>
    <row r="34" spans="1:8" ht="15.75" customHeight="1" thickBot="1" x14ac:dyDescent="0.25">
      <c r="A34" s="214" t="s">
        <v>69</v>
      </c>
      <c r="B34" s="214"/>
      <c r="C34" s="167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2.1999999999999999E-2</v>
      </c>
      <c r="C36" s="108"/>
      <c r="D36" s="56" t="s">
        <v>71</v>
      </c>
      <c r="E36" s="56">
        <v>2.1999999999999999E-2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79"/>
    </row>
    <row r="40" spans="1:8" ht="13.5" thickBot="1" x14ac:dyDescent="0.25">
      <c r="A40" s="214" t="s">
        <v>73</v>
      </c>
      <c r="B40" s="214"/>
      <c r="C40" s="214"/>
      <c r="D40" s="79"/>
      <c r="E40" s="79" t="s">
        <v>73</v>
      </c>
      <c r="F40" s="79"/>
      <c r="G40" s="79"/>
      <c r="H40" s="79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79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79"/>
    </row>
    <row r="43" spans="1:8" ht="25.5" x14ac:dyDescent="0.2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79"/>
    </row>
    <row r="44" spans="1:8" ht="25.5" x14ac:dyDescent="0.2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79"/>
    </row>
    <row r="45" spans="1:8" ht="25.5" x14ac:dyDescent="0.2">
      <c r="A45" s="16" t="s">
        <v>189</v>
      </c>
      <c r="B45" s="16" t="s">
        <v>191</v>
      </c>
      <c r="C45" s="137">
        <v>0.45</v>
      </c>
      <c r="D45" s="79"/>
      <c r="E45" s="79" t="s">
        <v>189</v>
      </c>
      <c r="F45" s="79" t="s">
        <v>191</v>
      </c>
      <c r="G45" s="107">
        <v>0.45</v>
      </c>
      <c r="H45" s="79"/>
    </row>
    <row r="46" spans="1:8" ht="25.5" x14ac:dyDescent="0.2">
      <c r="A46" s="16" t="s">
        <v>190</v>
      </c>
      <c r="B46" s="16" t="s">
        <v>192</v>
      </c>
      <c r="C46" s="137">
        <v>0.4</v>
      </c>
      <c r="D46" s="79"/>
      <c r="E46" s="79" t="s">
        <v>190</v>
      </c>
      <c r="F46" s="79" t="s">
        <v>192</v>
      </c>
      <c r="G46" s="107">
        <v>0.4</v>
      </c>
      <c r="H46" s="79"/>
    </row>
    <row r="47" spans="1:8" ht="25.5" x14ac:dyDescent="0.2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79"/>
    </row>
    <row r="48" spans="1:8" ht="26.25" thickBot="1" x14ac:dyDescent="0.25">
      <c r="A48" s="40" t="s">
        <v>123</v>
      </c>
      <c r="B48" s="40" t="s">
        <v>124</v>
      </c>
      <c r="C48" s="138">
        <v>0.55000000000000004</v>
      </c>
      <c r="D48" s="79"/>
      <c r="E48" s="79" t="s">
        <v>123</v>
      </c>
      <c r="F48" s="79" t="s">
        <v>124</v>
      </c>
      <c r="G48" s="107">
        <v>0.55000000000000004</v>
      </c>
      <c r="H48" s="79"/>
    </row>
    <row r="49" spans="1:8" x14ac:dyDescent="0.2">
      <c r="D49" s="79"/>
      <c r="E49" s="79"/>
      <c r="F49" s="79"/>
      <c r="G49" s="79"/>
      <c r="H49" s="79"/>
    </row>
    <row r="50" spans="1:8" x14ac:dyDescent="0.2">
      <c r="A50" s="108"/>
      <c r="B50" s="108"/>
      <c r="C50" s="108"/>
      <c r="D50" s="108"/>
      <c r="E50" s="79"/>
      <c r="F50" s="79"/>
      <c r="G50" s="79"/>
      <c r="H50" s="79"/>
    </row>
    <row r="51" spans="1:8" x14ac:dyDescent="0.2">
      <c r="A51" s="108"/>
      <c r="B51" s="108"/>
      <c r="C51" s="108"/>
      <c r="D51" s="108"/>
      <c r="E51" s="79"/>
      <c r="F51" s="79"/>
      <c r="G51" s="79"/>
      <c r="H51" s="79"/>
    </row>
    <row r="52" spans="1:8" x14ac:dyDescent="0.2">
      <c r="A52" s="108"/>
      <c r="B52" s="108"/>
      <c r="C52" s="108"/>
      <c r="D52" s="108"/>
      <c r="E52" s="79"/>
      <c r="F52" s="79"/>
      <c r="G52" s="79"/>
      <c r="H52" s="79"/>
    </row>
    <row r="53" spans="1:8" x14ac:dyDescent="0.2">
      <c r="A53" s="108"/>
      <c r="B53" s="108"/>
      <c r="C53" s="108"/>
      <c r="D53" s="108"/>
      <c r="E53" s="108"/>
      <c r="F53" s="108"/>
      <c r="G53" s="108"/>
      <c r="H53" s="108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108"/>
      <c r="F58" s="108"/>
      <c r="G58" s="108"/>
      <c r="H58" s="108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18 C20:C32">
    <cfRule type="expression" dxfId="21" priority="16">
      <formula>C11&lt;&gt;H11</formula>
    </cfRule>
  </conditionalFormatting>
  <conditionalFormatting sqref="C8:C10">
    <cfRule type="expression" dxfId="20" priority="14">
      <formula>C8&lt;&gt;H8</formula>
    </cfRule>
  </conditionalFormatting>
  <conditionalFormatting sqref="B36">
    <cfRule type="cellIs" dxfId="19" priority="8" operator="notEqual">
      <formula>$E$36</formula>
    </cfRule>
  </conditionalFormatting>
  <conditionalFormatting sqref="B37">
    <cfRule type="cellIs" dxfId="18" priority="6" operator="notEqual">
      <formula>$E$37</formula>
    </cfRule>
  </conditionalFormatting>
  <conditionalFormatting sqref="C42:C48">
    <cfRule type="expression" dxfId="17" priority="4">
      <formula>C42&lt;&gt;G42</formula>
    </cfRule>
  </conditionalFormatting>
  <conditionalFormatting sqref="B38">
    <cfRule type="cellIs" dxfId="16" priority="3" operator="notEqual">
      <formula>$E$38</formula>
    </cfRule>
  </conditionalFormatting>
  <conditionalFormatting sqref="C19">
    <cfRule type="expression" dxfId="15" priority="1">
      <formula>C19&lt;&gt;H19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topLeftCell="A70" zoomScale="90" zoomScaleNormal="9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79" customWidth="1"/>
    <col min="28" max="28" width="15.140625" style="79" hidden="1" customWidth="1"/>
    <col min="29" max="29" width="9.7109375" style="79" bestFit="1" customWidth="1"/>
    <col min="30" max="31" width="5" style="79" bestFit="1" customWidth="1"/>
    <col min="32" max="33" width="5.5703125" style="79" bestFit="1" customWidth="1"/>
    <col min="34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5" t="s">
        <v>80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7"/>
      <c r="M4" s="105"/>
      <c r="N4" s="220" t="s">
        <v>131</v>
      </c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2"/>
      <c r="Z4" s="170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9"/>
    </row>
    <row r="6" spans="1:78" ht="13.5" customHeight="1" thickBot="1" x14ac:dyDescent="0.25">
      <c r="A6" s="215" t="s">
        <v>81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7"/>
      <c r="M6" s="105"/>
      <c r="N6" s="220" t="s">
        <v>132</v>
      </c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2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8</v>
      </c>
      <c r="F8" s="185">
        <v>24</v>
      </c>
      <c r="G8" s="186">
        <v>40</v>
      </c>
      <c r="H8" s="186">
        <v>67</v>
      </c>
      <c r="I8" s="186">
        <v>77</v>
      </c>
      <c r="J8" s="186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87">
        <v>0.04</v>
      </c>
      <c r="S8" s="187">
        <v>6.0000000000000005E-2</v>
      </c>
      <c r="T8" s="187">
        <v>6.0000000000000005E-2</v>
      </c>
      <c r="U8" s="188">
        <v>0.17</v>
      </c>
      <c r="V8" s="188">
        <v>0.17</v>
      </c>
      <c r="W8" s="188">
        <v>0.17</v>
      </c>
      <c r="X8" s="188">
        <v>0.2</v>
      </c>
      <c r="Y8" s="189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8</v>
      </c>
      <c r="AF8" s="79">
        <v>24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90">
        <v>15</v>
      </c>
      <c r="G9" s="186">
        <v>37</v>
      </c>
      <c r="H9" s="186">
        <v>60</v>
      </c>
      <c r="I9" s="186">
        <v>73</v>
      </c>
      <c r="J9" s="191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2" t="s">
        <v>196</v>
      </c>
      <c r="S9" s="188">
        <v>0.04</v>
      </c>
      <c r="T9" s="187">
        <v>0.05</v>
      </c>
      <c r="U9" s="188">
        <v>0.15000000000000002</v>
      </c>
      <c r="V9" s="188">
        <v>0.15000000000000002</v>
      </c>
      <c r="W9" s="188">
        <v>0.17</v>
      </c>
      <c r="X9" s="187">
        <v>0.2</v>
      </c>
      <c r="Y9" s="193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15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6">
        <v>26</v>
      </c>
      <c r="H10" s="186">
        <v>46</v>
      </c>
      <c r="I10" s="186">
        <v>61</v>
      </c>
      <c r="J10" s="186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2" t="s">
        <v>196</v>
      </c>
      <c r="S10" s="192" t="s">
        <v>196</v>
      </c>
      <c r="T10" s="187">
        <v>0.04</v>
      </c>
      <c r="U10" s="187">
        <v>0.13</v>
      </c>
      <c r="V10" s="187">
        <v>0.13</v>
      </c>
      <c r="W10" s="188">
        <v>0.15</v>
      </c>
      <c r="X10" s="187">
        <v>0.19</v>
      </c>
      <c r="Y10" s="193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4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6">
        <v>27</v>
      </c>
      <c r="I11" s="186">
        <v>42</v>
      </c>
      <c r="J11" s="186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2" t="s">
        <v>196</v>
      </c>
      <c r="S11" s="192" t="s">
        <v>196</v>
      </c>
      <c r="T11" s="192" t="s">
        <v>196</v>
      </c>
      <c r="U11" s="188">
        <v>0.1</v>
      </c>
      <c r="V11" s="187">
        <v>0.28000000000000003</v>
      </c>
      <c r="W11" s="187">
        <v>0.28000000000000003</v>
      </c>
      <c r="X11" s="187">
        <v>0.28000000000000003</v>
      </c>
      <c r="Y11" s="193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6">
        <v>24</v>
      </c>
      <c r="J12" s="186">
        <v>28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2" t="s">
        <v>196</v>
      </c>
      <c r="S12" s="192" t="s">
        <v>196</v>
      </c>
      <c r="T12" s="192" t="s">
        <v>196</v>
      </c>
      <c r="U12" s="192" t="s">
        <v>196</v>
      </c>
      <c r="V12" s="187">
        <v>0.28000000000000003</v>
      </c>
      <c r="W12" s="187">
        <v>0.28000000000000003</v>
      </c>
      <c r="X12" s="187">
        <v>0.28000000000000003</v>
      </c>
      <c r="Y12" s="193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28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6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2" t="s">
        <v>196</v>
      </c>
      <c r="S13" s="192" t="s">
        <v>196</v>
      </c>
      <c r="T13" s="192" t="s">
        <v>196</v>
      </c>
      <c r="U13" s="192" t="s">
        <v>196</v>
      </c>
      <c r="V13" s="192" t="s">
        <v>196</v>
      </c>
      <c r="W13" s="187">
        <v>0.11</v>
      </c>
      <c r="X13" s="187">
        <v>0.18000000000000002</v>
      </c>
      <c r="Y13" s="193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2" t="s">
        <v>196</v>
      </c>
      <c r="S14" s="192" t="s">
        <v>196</v>
      </c>
      <c r="T14" s="192" t="s">
        <v>196</v>
      </c>
      <c r="U14" s="192" t="s">
        <v>196</v>
      </c>
      <c r="V14" s="192" t="s">
        <v>196</v>
      </c>
      <c r="W14" s="192" t="s">
        <v>196</v>
      </c>
      <c r="X14" s="188">
        <v>0.09</v>
      </c>
      <c r="Y14" s="193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194" t="s">
        <v>196</v>
      </c>
      <c r="F15" s="194" t="s">
        <v>196</v>
      </c>
      <c r="G15" s="194" t="s">
        <v>196</v>
      </c>
      <c r="H15" s="194" t="s">
        <v>196</v>
      </c>
      <c r="I15" s="194" t="s">
        <v>196</v>
      </c>
      <c r="J15" s="194" t="s">
        <v>196</v>
      </c>
      <c r="K15" s="194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5" t="s">
        <v>196</v>
      </c>
      <c r="S15" s="195" t="s">
        <v>196</v>
      </c>
      <c r="T15" s="195" t="s">
        <v>196</v>
      </c>
      <c r="U15" s="195" t="s">
        <v>196</v>
      </c>
      <c r="V15" s="195" t="s">
        <v>196</v>
      </c>
      <c r="W15" s="195" t="s">
        <v>196</v>
      </c>
      <c r="X15" s="195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1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1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9"/>
      <c r="AA16" s="171" t="s">
        <v>5</v>
      </c>
      <c r="AB16" s="171"/>
      <c r="AC16" s="171"/>
      <c r="AN16" s="79" t="s">
        <v>128</v>
      </c>
    </row>
    <row r="17" spans="1:78" ht="12.95" customHeight="1" thickBot="1" x14ac:dyDescent="0.25">
      <c r="A17" s="215" t="s">
        <v>102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7"/>
      <c r="M17" s="105"/>
      <c r="N17" s="220" t="s">
        <v>148</v>
      </c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2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185">
        <v>13</v>
      </c>
      <c r="F19" s="185">
        <v>22</v>
      </c>
      <c r="G19" s="185">
        <v>22</v>
      </c>
      <c r="H19" s="185">
        <v>22</v>
      </c>
      <c r="I19" s="185">
        <v>31</v>
      </c>
      <c r="J19" s="185">
        <v>52</v>
      </c>
      <c r="K19" s="185">
        <v>102</v>
      </c>
      <c r="L19" s="185">
        <v>106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5">
        <v>2</v>
      </c>
      <c r="S19" s="185">
        <v>4</v>
      </c>
      <c r="T19" s="185">
        <v>5</v>
      </c>
      <c r="U19" s="196">
        <v>8</v>
      </c>
      <c r="V19" s="185">
        <v>10</v>
      </c>
      <c r="W19" s="185">
        <v>18</v>
      </c>
      <c r="X19" s="185">
        <v>30</v>
      </c>
      <c r="Y19" s="197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22</v>
      </c>
      <c r="AG19" s="79">
        <v>22</v>
      </c>
      <c r="AH19" s="79">
        <v>22</v>
      </c>
      <c r="AI19" s="79">
        <v>31</v>
      </c>
      <c r="AJ19" s="79">
        <v>52</v>
      </c>
      <c r="AK19" s="79">
        <v>102</v>
      </c>
      <c r="AL19" s="79">
        <v>106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6">
        <v>18</v>
      </c>
      <c r="G20" s="185">
        <v>18</v>
      </c>
      <c r="H20" s="185">
        <v>17</v>
      </c>
      <c r="I20" s="185">
        <v>27</v>
      </c>
      <c r="J20" s="185">
        <v>57</v>
      </c>
      <c r="K20" s="185">
        <v>98</v>
      </c>
      <c r="L20" s="197">
        <v>104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198" t="s">
        <v>196</v>
      </c>
      <c r="S20" s="196">
        <v>4</v>
      </c>
      <c r="T20" s="185">
        <v>4</v>
      </c>
      <c r="U20" s="196">
        <v>8</v>
      </c>
      <c r="V20" s="185">
        <v>9</v>
      </c>
      <c r="W20" s="185">
        <v>18</v>
      </c>
      <c r="X20" s="185">
        <v>30</v>
      </c>
      <c r="Y20" s="197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17</v>
      </c>
      <c r="AI20" s="79">
        <v>27</v>
      </c>
      <c r="AJ20" s="79">
        <v>57</v>
      </c>
      <c r="AK20" s="79">
        <v>98</v>
      </c>
      <c r="AL20" s="79">
        <v>104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5">
        <v>8</v>
      </c>
      <c r="H21" s="185">
        <v>12</v>
      </c>
      <c r="I21" s="185">
        <v>23</v>
      </c>
      <c r="J21" s="185">
        <v>57</v>
      </c>
      <c r="K21" s="185">
        <v>95</v>
      </c>
      <c r="L21" s="197">
        <v>100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198" t="s">
        <v>196</v>
      </c>
      <c r="S21" s="198" t="s">
        <v>196</v>
      </c>
      <c r="T21" s="185">
        <v>3</v>
      </c>
      <c r="U21" s="196">
        <v>7</v>
      </c>
      <c r="V21" s="185">
        <v>9</v>
      </c>
      <c r="W21" s="185">
        <v>18</v>
      </c>
      <c r="X21" s="185">
        <v>29</v>
      </c>
      <c r="Y21" s="197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8</v>
      </c>
      <c r="AH21" s="79">
        <v>12</v>
      </c>
      <c r="AI21" s="79">
        <v>23</v>
      </c>
      <c r="AJ21" s="79">
        <v>57</v>
      </c>
      <c r="AK21" s="79">
        <v>95</v>
      </c>
      <c r="AL21" s="79">
        <v>100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6">
        <v>9</v>
      </c>
      <c r="I22" s="185">
        <v>20</v>
      </c>
      <c r="J22" s="185">
        <v>77</v>
      </c>
      <c r="K22" s="185">
        <v>92</v>
      </c>
      <c r="L22" s="197">
        <v>98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198" t="s">
        <v>196</v>
      </c>
      <c r="S22" s="198" t="s">
        <v>196</v>
      </c>
      <c r="T22" s="198" t="s">
        <v>196</v>
      </c>
      <c r="U22" s="196">
        <v>5</v>
      </c>
      <c r="V22" s="185">
        <v>8</v>
      </c>
      <c r="W22" s="185">
        <v>17</v>
      </c>
      <c r="X22" s="196">
        <v>29</v>
      </c>
      <c r="Y22" s="197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20</v>
      </c>
      <c r="AJ22" s="79">
        <v>77</v>
      </c>
      <c r="AK22" s="79">
        <v>92</v>
      </c>
      <c r="AL22" s="79">
        <v>98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5">
        <v>16</v>
      </c>
      <c r="J23" s="185">
        <v>68</v>
      </c>
      <c r="K23" s="185">
        <v>85</v>
      </c>
      <c r="L23" s="197">
        <v>90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198" t="s">
        <v>196</v>
      </c>
      <c r="S23" s="198" t="s">
        <v>196</v>
      </c>
      <c r="T23" s="198" t="s">
        <v>196</v>
      </c>
      <c r="U23" s="198" t="s">
        <v>196</v>
      </c>
      <c r="V23" s="185">
        <v>7</v>
      </c>
      <c r="W23" s="185">
        <v>15</v>
      </c>
      <c r="X23" s="185">
        <v>26</v>
      </c>
      <c r="Y23" s="197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16</v>
      </c>
      <c r="AJ23" s="79">
        <v>68</v>
      </c>
      <c r="AK23" s="79">
        <v>85</v>
      </c>
      <c r="AL23" s="79">
        <v>90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5">
        <v>44</v>
      </c>
      <c r="K24" s="185">
        <v>97</v>
      </c>
      <c r="L24" s="197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198" t="s">
        <v>196</v>
      </c>
      <c r="S24" s="198" t="s">
        <v>196</v>
      </c>
      <c r="T24" s="198" t="s">
        <v>196</v>
      </c>
      <c r="U24" s="198" t="s">
        <v>196</v>
      </c>
      <c r="V24" s="198" t="s">
        <v>196</v>
      </c>
      <c r="W24" s="185">
        <v>12</v>
      </c>
      <c r="X24" s="185">
        <v>23</v>
      </c>
      <c r="Y24" s="197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5">
        <v>44</v>
      </c>
      <c r="L25" s="197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198" t="s">
        <v>196</v>
      </c>
      <c r="S25" s="198" t="s">
        <v>196</v>
      </c>
      <c r="T25" s="198" t="s">
        <v>196</v>
      </c>
      <c r="U25" s="198" t="s">
        <v>196</v>
      </c>
      <c r="V25" s="198" t="s">
        <v>196</v>
      </c>
      <c r="W25" s="198" t="s">
        <v>196</v>
      </c>
      <c r="X25" s="185">
        <v>13</v>
      </c>
      <c r="Y25" s="197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194" t="s">
        <v>196</v>
      </c>
      <c r="F26" s="194" t="s">
        <v>196</v>
      </c>
      <c r="G26" s="194" t="s">
        <v>196</v>
      </c>
      <c r="H26" s="194" t="s">
        <v>196</v>
      </c>
      <c r="I26" s="194" t="s">
        <v>196</v>
      </c>
      <c r="J26" s="194" t="s">
        <v>196</v>
      </c>
      <c r="K26" s="194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199" t="s">
        <v>196</v>
      </c>
      <c r="S26" s="199" t="s">
        <v>196</v>
      </c>
      <c r="T26" s="199" t="s">
        <v>196</v>
      </c>
      <c r="U26" s="199" t="s">
        <v>196</v>
      </c>
      <c r="V26" s="199" t="s">
        <v>196</v>
      </c>
      <c r="W26" s="199" t="s">
        <v>196</v>
      </c>
      <c r="X26" s="199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1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5" t="s">
        <v>103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7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185">
        <v>20</v>
      </c>
      <c r="F30" s="185">
        <v>35</v>
      </c>
      <c r="G30" s="185">
        <v>40</v>
      </c>
      <c r="H30" s="185">
        <v>41</v>
      </c>
      <c r="I30" s="185">
        <v>56</v>
      </c>
      <c r="J30" s="185">
        <v>93</v>
      </c>
      <c r="K30" s="185">
        <v>165</v>
      </c>
      <c r="L30" s="197">
        <v>236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20</v>
      </c>
      <c r="AF30" s="79">
        <v>35</v>
      </c>
      <c r="AG30" s="79">
        <v>40</v>
      </c>
      <c r="AH30" s="79">
        <v>41</v>
      </c>
      <c r="AI30" s="79">
        <v>56</v>
      </c>
      <c r="AJ30" s="79">
        <v>93</v>
      </c>
      <c r="AK30" s="79">
        <v>165</v>
      </c>
      <c r="AL30" s="79">
        <v>236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6">
        <v>24</v>
      </c>
      <c r="G31" s="185">
        <v>29</v>
      </c>
      <c r="H31" s="185">
        <v>35</v>
      </c>
      <c r="I31" s="185">
        <v>47</v>
      </c>
      <c r="J31" s="185">
        <v>94</v>
      </c>
      <c r="K31" s="185">
        <v>163</v>
      </c>
      <c r="L31" s="197">
        <v>235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24</v>
      </c>
      <c r="AG31" s="79">
        <v>29</v>
      </c>
      <c r="AH31" s="79">
        <v>35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5">
        <v>15</v>
      </c>
      <c r="H32" s="185">
        <v>19</v>
      </c>
      <c r="I32" s="185">
        <v>36</v>
      </c>
      <c r="J32" s="185">
        <v>94</v>
      </c>
      <c r="K32" s="185">
        <v>161</v>
      </c>
      <c r="L32" s="197">
        <v>234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5">
        <v>14</v>
      </c>
      <c r="I33" s="185">
        <v>29</v>
      </c>
      <c r="J33" s="185">
        <v>92</v>
      </c>
      <c r="K33" s="185">
        <v>160</v>
      </c>
      <c r="L33" s="197">
        <v>188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14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5">
        <v>25</v>
      </c>
      <c r="J34" s="185">
        <v>90</v>
      </c>
      <c r="K34" s="185">
        <v>156</v>
      </c>
      <c r="L34" s="197">
        <v>207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25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5">
        <v>72</v>
      </c>
      <c r="K35" s="185">
        <v>150</v>
      </c>
      <c r="L35" s="197">
        <v>207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5">
        <v>108</v>
      </c>
      <c r="L36" s="197">
        <v>140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108</v>
      </c>
      <c r="AL36" s="79">
        <v>140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194" t="s">
        <v>196</v>
      </c>
      <c r="F37" s="194" t="s">
        <v>196</v>
      </c>
      <c r="G37" s="194" t="s">
        <v>196</v>
      </c>
      <c r="H37" s="194" t="s">
        <v>196</v>
      </c>
      <c r="I37" s="194" t="s">
        <v>196</v>
      </c>
      <c r="J37" s="194" t="s">
        <v>196</v>
      </c>
      <c r="K37" s="194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1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9"/>
      <c r="AA38" s="171" t="s">
        <v>12</v>
      </c>
      <c r="AB38" s="171"/>
      <c r="AC38" s="171"/>
    </row>
    <row r="39" spans="1:65" ht="15" customHeight="1" thickBot="1" x14ac:dyDescent="0.25">
      <c r="A39" s="215" t="s">
        <v>104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7"/>
      <c r="M39" s="105"/>
      <c r="AA39" s="79" t="s">
        <v>104</v>
      </c>
      <c r="BB39" s="79" t="s">
        <v>104</v>
      </c>
    </row>
    <row r="40" spans="1:65" ht="24.75" customHeight="1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185">
        <v>120</v>
      </c>
      <c r="F41" s="185">
        <v>546</v>
      </c>
      <c r="G41" s="186">
        <v>970</v>
      </c>
      <c r="H41" s="186">
        <v>1210</v>
      </c>
      <c r="I41" s="186">
        <v>1274</v>
      </c>
      <c r="J41" s="186">
        <v>1264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120</v>
      </c>
      <c r="AF41" s="79">
        <v>546</v>
      </c>
      <c r="AG41" s="79">
        <v>970</v>
      </c>
      <c r="AH41" s="79">
        <v>1210</v>
      </c>
      <c r="AI41" s="79">
        <v>1274</v>
      </c>
      <c r="AJ41" s="79">
        <v>1264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200">
        <v>441</v>
      </c>
      <c r="G42" s="186">
        <v>871</v>
      </c>
      <c r="H42" s="186">
        <v>1154</v>
      </c>
      <c r="I42" s="186">
        <v>1162</v>
      </c>
      <c r="J42" s="186">
        <v>1173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441</v>
      </c>
      <c r="AG42" s="79">
        <v>871</v>
      </c>
      <c r="AH42" s="79">
        <v>1154</v>
      </c>
      <c r="AI42" s="79">
        <v>1162</v>
      </c>
      <c r="AJ42" s="79">
        <v>1173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6">
        <v>467</v>
      </c>
      <c r="H43" s="186">
        <v>760</v>
      </c>
      <c r="I43" s="186">
        <v>807</v>
      </c>
      <c r="J43" s="186">
        <v>887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467</v>
      </c>
      <c r="AH43" s="79">
        <v>760</v>
      </c>
      <c r="AI43" s="79">
        <v>807</v>
      </c>
      <c r="AJ43" s="79">
        <v>887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6">
        <v>368</v>
      </c>
      <c r="I44" s="186">
        <v>531</v>
      </c>
      <c r="J44" s="186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368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6">
        <v>446</v>
      </c>
      <c r="J45" s="186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446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6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194" t="s">
        <v>196</v>
      </c>
      <c r="F48" s="194" t="s">
        <v>196</v>
      </c>
      <c r="G48" s="194" t="s">
        <v>196</v>
      </c>
      <c r="H48" s="194" t="s">
        <v>196</v>
      </c>
      <c r="I48" s="194" t="s">
        <v>196</v>
      </c>
      <c r="J48" s="194" t="s">
        <v>196</v>
      </c>
      <c r="K48" s="194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5" t="s">
        <v>105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7"/>
      <c r="M50" s="105"/>
      <c r="AA50" s="79" t="s">
        <v>105</v>
      </c>
      <c r="BB50" s="79" t="s">
        <v>105</v>
      </c>
    </row>
    <row r="51" spans="1:64" ht="27" customHeight="1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185">
        <v>6</v>
      </c>
      <c r="F52" s="185">
        <v>11</v>
      </c>
      <c r="G52" s="186">
        <v>16</v>
      </c>
      <c r="H52" s="186">
        <v>25</v>
      </c>
      <c r="I52" s="186">
        <v>30</v>
      </c>
      <c r="J52" s="186">
        <v>52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6</v>
      </c>
      <c r="AF52" s="79">
        <v>11</v>
      </c>
      <c r="AG52" s="79">
        <v>16</v>
      </c>
      <c r="AH52" s="79">
        <v>25</v>
      </c>
      <c r="AI52" s="79">
        <v>30</v>
      </c>
      <c r="AJ52" s="79">
        <v>52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200">
        <v>9</v>
      </c>
      <c r="G53" s="186">
        <v>15</v>
      </c>
      <c r="H53" s="186">
        <v>23</v>
      </c>
      <c r="I53" s="186">
        <v>29</v>
      </c>
      <c r="J53" s="186">
        <v>52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15</v>
      </c>
      <c r="AH53" s="79">
        <v>23</v>
      </c>
      <c r="AI53" s="79">
        <v>29</v>
      </c>
      <c r="AJ53" s="79">
        <v>52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6">
        <v>9</v>
      </c>
      <c r="H54" s="186">
        <v>18</v>
      </c>
      <c r="I54" s="186">
        <v>26</v>
      </c>
      <c r="J54" s="186">
        <v>49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9</v>
      </c>
      <c r="AH54" s="79">
        <v>18</v>
      </c>
      <c r="AI54" s="79">
        <v>26</v>
      </c>
      <c r="AJ54" s="79">
        <v>49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6">
        <v>10</v>
      </c>
      <c r="I55" s="186">
        <v>22</v>
      </c>
      <c r="J55" s="186">
        <v>46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10</v>
      </c>
      <c r="AI55" s="79">
        <v>22</v>
      </c>
      <c r="AJ55" s="79">
        <v>46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6">
        <v>18</v>
      </c>
      <c r="J56" s="186">
        <v>44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44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6">
        <v>33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194" t="s">
        <v>196</v>
      </c>
      <c r="F59" s="194" t="s">
        <v>196</v>
      </c>
      <c r="G59" s="194" t="s">
        <v>196</v>
      </c>
      <c r="H59" s="194" t="s">
        <v>196</v>
      </c>
      <c r="I59" s="194" t="s">
        <v>196</v>
      </c>
      <c r="J59" s="194" t="s">
        <v>196</v>
      </c>
      <c r="K59" s="194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5" t="s">
        <v>106</v>
      </c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L61" s="217"/>
      <c r="M61" s="105"/>
      <c r="AA61" s="79" t="s">
        <v>106</v>
      </c>
      <c r="BB61" s="79" t="s">
        <v>106</v>
      </c>
    </row>
    <row r="62" spans="1:64" ht="27.75" customHeight="1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185">
        <v>14</v>
      </c>
      <c r="F63" s="185">
        <v>39</v>
      </c>
      <c r="G63" s="185">
        <v>63</v>
      </c>
      <c r="H63" s="185">
        <v>83</v>
      </c>
      <c r="I63" s="185">
        <v>159</v>
      </c>
      <c r="J63" s="185">
        <v>258</v>
      </c>
      <c r="K63" s="185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14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5">
        <v>26</v>
      </c>
      <c r="G64" s="185">
        <v>58</v>
      </c>
      <c r="H64" s="185">
        <v>78</v>
      </c>
      <c r="I64" s="185">
        <v>154</v>
      </c>
      <c r="J64" s="185">
        <v>251</v>
      </c>
      <c r="K64" s="185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5">
        <v>37</v>
      </c>
      <c r="H65" s="185">
        <v>71</v>
      </c>
      <c r="I65" s="185">
        <v>140</v>
      </c>
      <c r="J65" s="185">
        <v>245</v>
      </c>
      <c r="K65" s="185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5">
        <v>51</v>
      </c>
      <c r="I66" s="185">
        <v>126</v>
      </c>
      <c r="J66" s="196">
        <v>239</v>
      </c>
      <c r="K66" s="185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5">
        <v>92</v>
      </c>
      <c r="J67" s="185">
        <v>224</v>
      </c>
      <c r="K67" s="185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5">
        <v>184</v>
      </c>
      <c r="K68" s="185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5">
        <v>262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262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194" t="s">
        <v>196</v>
      </c>
      <c r="F70" s="194" t="s">
        <v>196</v>
      </c>
      <c r="G70" s="194" t="s">
        <v>196</v>
      </c>
      <c r="H70" s="194" t="s">
        <v>196</v>
      </c>
      <c r="I70" s="194" t="s">
        <v>196</v>
      </c>
      <c r="J70" s="194" t="s">
        <v>196</v>
      </c>
      <c r="K70" s="194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5" t="s">
        <v>107</v>
      </c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7"/>
      <c r="M72" s="105"/>
      <c r="AA72" s="79" t="s">
        <v>107</v>
      </c>
      <c r="BB72" s="79" t="s">
        <v>107</v>
      </c>
    </row>
    <row r="73" spans="1:64" ht="26.25" customHeight="1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185">
        <v>12</v>
      </c>
      <c r="F74" s="185">
        <v>25</v>
      </c>
      <c r="G74" s="185">
        <v>26</v>
      </c>
      <c r="H74" s="185">
        <v>31</v>
      </c>
      <c r="I74" s="185">
        <v>35</v>
      </c>
      <c r="J74" s="185">
        <v>40</v>
      </c>
      <c r="K74" s="185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40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5">
        <v>18</v>
      </c>
      <c r="G75" s="185">
        <v>22</v>
      </c>
      <c r="H75" s="185">
        <v>27</v>
      </c>
      <c r="I75" s="185">
        <v>32</v>
      </c>
      <c r="J75" s="185">
        <v>35</v>
      </c>
      <c r="K75" s="185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35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5">
        <v>9</v>
      </c>
      <c r="H76" s="185">
        <v>14</v>
      </c>
      <c r="I76" s="185">
        <v>24</v>
      </c>
      <c r="J76" s="185">
        <v>30</v>
      </c>
      <c r="K76" s="185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14</v>
      </c>
      <c r="AI76" s="79">
        <v>24</v>
      </c>
      <c r="AJ76" s="79">
        <v>30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5">
        <v>10</v>
      </c>
      <c r="I77" s="185">
        <v>15</v>
      </c>
      <c r="J77" s="185">
        <v>21</v>
      </c>
      <c r="K77" s="185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21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5">
        <v>8</v>
      </c>
      <c r="J78" s="185">
        <v>22</v>
      </c>
      <c r="K78" s="185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8</v>
      </c>
      <c r="AJ78" s="79">
        <v>22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5">
        <v>22</v>
      </c>
      <c r="K79" s="185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22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5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194" t="s">
        <v>196</v>
      </c>
      <c r="F81" s="194" t="s">
        <v>196</v>
      </c>
      <c r="G81" s="194" t="s">
        <v>196</v>
      </c>
      <c r="H81" s="194" t="s">
        <v>196</v>
      </c>
      <c r="I81" s="194" t="s">
        <v>196</v>
      </c>
      <c r="J81" s="194" t="s">
        <v>196</v>
      </c>
      <c r="K81" s="194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5" t="s">
        <v>108</v>
      </c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7"/>
      <c r="M83" s="105"/>
      <c r="AA83" s="79" t="s">
        <v>108</v>
      </c>
      <c r="BB83" s="79" t="s">
        <v>108</v>
      </c>
    </row>
    <row r="84" spans="1:64" ht="25.5" customHeight="1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185">
        <v>706</v>
      </c>
      <c r="F85" s="185">
        <v>2000</v>
      </c>
      <c r="G85" s="186">
        <v>2081</v>
      </c>
      <c r="H85" s="186">
        <v>2225</v>
      </c>
      <c r="I85" s="186">
        <v>2641</v>
      </c>
      <c r="J85" s="186">
        <v>2666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706</v>
      </c>
      <c r="AF85" s="79">
        <v>2000</v>
      </c>
      <c r="AG85" s="79">
        <v>2046</v>
      </c>
      <c r="AH85" s="79">
        <v>2081</v>
      </c>
      <c r="AI85" s="79">
        <v>2453</v>
      </c>
      <c r="AJ85" s="79">
        <v>2492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200">
        <v>1700</v>
      </c>
      <c r="G86" s="186">
        <v>1746</v>
      </c>
      <c r="H86" s="186">
        <v>1891</v>
      </c>
      <c r="I86" s="186">
        <v>2252</v>
      </c>
      <c r="J86" s="186">
        <v>2283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1700</v>
      </c>
      <c r="AG86" s="79">
        <v>1746</v>
      </c>
      <c r="AH86" s="79">
        <v>1804</v>
      </c>
      <c r="AI86" s="79">
        <v>2145</v>
      </c>
      <c r="AJ86" s="79">
        <v>2252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6">
        <v>583</v>
      </c>
      <c r="H87" s="186">
        <v>1318</v>
      </c>
      <c r="I87" s="186">
        <v>1569</v>
      </c>
      <c r="J87" s="186">
        <v>1569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583</v>
      </c>
      <c r="AH87" s="79">
        <v>890</v>
      </c>
      <c r="AI87" s="79">
        <v>1486</v>
      </c>
      <c r="AJ87" s="79">
        <v>1486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6">
        <v>855</v>
      </c>
      <c r="I88" s="186">
        <v>1205</v>
      </c>
      <c r="J88" s="186">
        <v>1145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495</v>
      </c>
      <c r="AI88" s="79">
        <v>960</v>
      </c>
      <c r="AJ88" s="79">
        <v>960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6">
        <v>596</v>
      </c>
      <c r="J89" s="186">
        <v>608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596</v>
      </c>
      <c r="AJ89" s="79">
        <v>608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6">
        <v>250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250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194" t="s">
        <v>196</v>
      </c>
      <c r="F92" s="194" t="s">
        <v>196</v>
      </c>
      <c r="G92" s="194" t="s">
        <v>196</v>
      </c>
      <c r="H92" s="194" t="s">
        <v>196</v>
      </c>
      <c r="I92" s="194" t="s">
        <v>196</v>
      </c>
      <c r="J92" s="194" t="s">
        <v>196</v>
      </c>
      <c r="K92" s="194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5" t="s">
        <v>109</v>
      </c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7"/>
      <c r="M94" s="105"/>
      <c r="AA94" s="79" t="s">
        <v>109</v>
      </c>
      <c r="BB94" s="79" t="s">
        <v>109</v>
      </c>
    </row>
    <row r="95" spans="1:64" ht="24" customHeight="1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185">
        <v>20</v>
      </c>
      <c r="F96" s="185">
        <v>35</v>
      </c>
      <c r="G96" s="185">
        <v>44</v>
      </c>
      <c r="H96" s="185">
        <v>48</v>
      </c>
      <c r="I96" s="185">
        <v>58</v>
      </c>
      <c r="J96" s="185">
        <v>87</v>
      </c>
      <c r="K96" s="185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5">
        <v>27</v>
      </c>
      <c r="G97" s="185">
        <v>37</v>
      </c>
      <c r="H97" s="185">
        <v>40</v>
      </c>
      <c r="I97" s="185">
        <v>51</v>
      </c>
      <c r="J97" s="185">
        <v>76</v>
      </c>
      <c r="K97" s="185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5">
        <v>13</v>
      </c>
      <c r="H98" s="185">
        <v>19</v>
      </c>
      <c r="I98" s="185">
        <v>35</v>
      </c>
      <c r="J98" s="185">
        <v>75</v>
      </c>
      <c r="K98" s="185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35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5">
        <v>11</v>
      </c>
      <c r="I99" s="185">
        <v>29</v>
      </c>
      <c r="J99" s="185">
        <v>70</v>
      </c>
      <c r="K99" s="185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29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5">
        <v>23</v>
      </c>
      <c r="J100" s="185">
        <v>63</v>
      </c>
      <c r="K100" s="185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23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5">
        <v>65</v>
      </c>
      <c r="K101" s="185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5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194" t="s">
        <v>196</v>
      </c>
      <c r="F103" s="194" t="s">
        <v>196</v>
      </c>
      <c r="G103" s="194" t="s">
        <v>196</v>
      </c>
      <c r="H103" s="194" t="s">
        <v>196</v>
      </c>
      <c r="I103" s="194" t="s">
        <v>196</v>
      </c>
      <c r="J103" s="194" t="s">
        <v>196</v>
      </c>
      <c r="K103" s="194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5" t="s">
        <v>110</v>
      </c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7"/>
      <c r="M105" s="105"/>
      <c r="AA105" s="79" t="s">
        <v>110</v>
      </c>
      <c r="BB105" s="79" t="s">
        <v>110</v>
      </c>
    </row>
    <row r="106" spans="1:64" ht="26.25" customHeight="1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185">
        <v>54</v>
      </c>
      <c r="F107" s="185">
        <v>54</v>
      </c>
      <c r="G107" s="185">
        <v>54</v>
      </c>
      <c r="H107" s="185">
        <v>54</v>
      </c>
      <c r="I107" s="185">
        <v>54</v>
      </c>
      <c r="J107" s="185">
        <v>54</v>
      </c>
      <c r="K107" s="185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5">
        <v>54</v>
      </c>
      <c r="G108" s="185">
        <v>54</v>
      </c>
      <c r="H108" s="185">
        <v>54</v>
      </c>
      <c r="I108" s="185">
        <v>54</v>
      </c>
      <c r="J108" s="185">
        <v>54</v>
      </c>
      <c r="K108" s="185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5">
        <v>54</v>
      </c>
      <c r="H109" s="185">
        <v>54</v>
      </c>
      <c r="I109" s="185">
        <v>54</v>
      </c>
      <c r="J109" s="185">
        <v>54</v>
      </c>
      <c r="K109" s="185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5">
        <v>54</v>
      </c>
      <c r="I110" s="185">
        <v>54</v>
      </c>
      <c r="J110" s="185">
        <v>54</v>
      </c>
      <c r="K110" s="185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5">
        <v>54</v>
      </c>
      <c r="J111" s="185">
        <v>54</v>
      </c>
      <c r="K111" s="185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5">
        <v>54</v>
      </c>
      <c r="K112" s="185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5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4" t="s">
        <v>196</v>
      </c>
      <c r="F114" s="194" t="s">
        <v>196</v>
      </c>
      <c r="G114" s="194" t="s">
        <v>196</v>
      </c>
      <c r="H114" s="194" t="s">
        <v>196</v>
      </c>
      <c r="I114" s="194" t="s">
        <v>196</v>
      </c>
      <c r="J114" s="194" t="s">
        <v>196</v>
      </c>
      <c r="K114" s="194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5" t="s">
        <v>111</v>
      </c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7"/>
      <c r="M116" s="105"/>
      <c r="AA116" s="79" t="s">
        <v>111</v>
      </c>
      <c r="BB116" s="79" t="s">
        <v>111</v>
      </c>
    </row>
    <row r="117" spans="1:64" ht="27" customHeight="1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185">
        <v>32</v>
      </c>
      <c r="F118" s="185">
        <v>32</v>
      </c>
      <c r="G118" s="185">
        <v>32</v>
      </c>
      <c r="H118" s="185">
        <v>32</v>
      </c>
      <c r="I118" s="185">
        <v>32</v>
      </c>
      <c r="J118" s="185">
        <v>32</v>
      </c>
      <c r="K118" s="185">
        <v>32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32</v>
      </c>
      <c r="AF118" s="79">
        <v>32</v>
      </c>
      <c r="AG118" s="79">
        <v>32</v>
      </c>
      <c r="AH118" s="79">
        <v>32</v>
      </c>
      <c r="AI118" s="79">
        <v>32</v>
      </c>
      <c r="AJ118" s="79">
        <v>32</v>
      </c>
      <c r="AK118" s="79">
        <v>32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5">
        <v>32</v>
      </c>
      <c r="G119" s="185">
        <v>32</v>
      </c>
      <c r="H119" s="185">
        <v>32</v>
      </c>
      <c r="I119" s="185">
        <v>32</v>
      </c>
      <c r="J119" s="185">
        <v>32</v>
      </c>
      <c r="K119" s="185">
        <v>32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32</v>
      </c>
      <c r="AG119" s="79">
        <v>32</v>
      </c>
      <c r="AH119" s="79">
        <v>32</v>
      </c>
      <c r="AI119" s="79">
        <v>32</v>
      </c>
      <c r="AJ119" s="79">
        <v>32</v>
      </c>
      <c r="AK119" s="79">
        <v>32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5">
        <v>32</v>
      </c>
      <c r="H120" s="185">
        <v>32</v>
      </c>
      <c r="I120" s="185">
        <v>32</v>
      </c>
      <c r="J120" s="185">
        <v>32</v>
      </c>
      <c r="K120" s="185">
        <v>32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32</v>
      </c>
      <c r="AH120" s="79">
        <v>32</v>
      </c>
      <c r="AI120" s="79">
        <v>32</v>
      </c>
      <c r="AJ120" s="79">
        <v>32</v>
      </c>
      <c r="AK120" s="79">
        <v>32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5">
        <v>32</v>
      </c>
      <c r="I121" s="185">
        <v>32</v>
      </c>
      <c r="J121" s="185">
        <v>32</v>
      </c>
      <c r="K121" s="185">
        <v>32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32</v>
      </c>
      <c r="AI121" s="79">
        <v>32</v>
      </c>
      <c r="AJ121" s="79">
        <v>32</v>
      </c>
      <c r="AK121" s="79">
        <v>32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5">
        <v>32</v>
      </c>
      <c r="J122" s="185">
        <v>32</v>
      </c>
      <c r="K122" s="185">
        <v>32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32</v>
      </c>
      <c r="AJ122" s="79">
        <v>32</v>
      </c>
      <c r="AK122" s="79">
        <v>32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5">
        <v>32</v>
      </c>
      <c r="K123" s="185">
        <v>32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32</v>
      </c>
      <c r="AK123" s="79">
        <v>32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5">
        <v>32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32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4" t="s">
        <v>196</v>
      </c>
      <c r="F125" s="194" t="s">
        <v>196</v>
      </c>
      <c r="G125" s="194" t="s">
        <v>196</v>
      </c>
      <c r="H125" s="194" t="s">
        <v>196</v>
      </c>
      <c r="I125" s="194" t="s">
        <v>196</v>
      </c>
      <c r="J125" s="194" t="s">
        <v>196</v>
      </c>
      <c r="K125" s="194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5" t="s">
        <v>112</v>
      </c>
      <c r="B127" s="216"/>
      <c r="C127" s="216"/>
      <c r="D127" s="216"/>
      <c r="E127" s="216"/>
      <c r="F127" s="216"/>
      <c r="G127" s="216"/>
      <c r="H127" s="216"/>
      <c r="I127" s="216"/>
      <c r="J127" s="216"/>
      <c r="K127" s="216"/>
      <c r="L127" s="217"/>
      <c r="M127" s="105"/>
      <c r="AA127" s="79" t="s">
        <v>112</v>
      </c>
      <c r="BB127" s="79" t="s">
        <v>112</v>
      </c>
    </row>
    <row r="128" spans="1:64" ht="25.5" customHeight="1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185">
        <v>52</v>
      </c>
      <c r="F129" s="185">
        <v>52</v>
      </c>
      <c r="G129" s="185">
        <v>52</v>
      </c>
      <c r="H129" s="185">
        <v>52</v>
      </c>
      <c r="I129" s="185">
        <v>52</v>
      </c>
      <c r="J129" s="185">
        <v>52</v>
      </c>
      <c r="K129" s="185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5">
        <v>52</v>
      </c>
      <c r="G130" s="185">
        <v>52</v>
      </c>
      <c r="H130" s="185">
        <v>52</v>
      </c>
      <c r="I130" s="185">
        <v>52</v>
      </c>
      <c r="J130" s="185">
        <v>52</v>
      </c>
      <c r="K130" s="185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5">
        <v>52</v>
      </c>
      <c r="H131" s="185">
        <v>52</v>
      </c>
      <c r="I131" s="185">
        <v>52</v>
      </c>
      <c r="J131" s="185">
        <v>52</v>
      </c>
      <c r="K131" s="185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5">
        <v>52</v>
      </c>
      <c r="I132" s="185">
        <v>52</v>
      </c>
      <c r="J132" s="185">
        <v>52</v>
      </c>
      <c r="K132" s="185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5">
        <v>52</v>
      </c>
      <c r="J133" s="185">
        <v>52</v>
      </c>
      <c r="K133" s="185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5">
        <v>52</v>
      </c>
      <c r="K134" s="185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5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4" t="s">
        <v>196</v>
      </c>
      <c r="F136" s="194" t="s">
        <v>196</v>
      </c>
      <c r="G136" s="194" t="s">
        <v>196</v>
      </c>
      <c r="H136" s="194" t="s">
        <v>196</v>
      </c>
      <c r="I136" s="194" t="s">
        <v>196</v>
      </c>
      <c r="J136" s="194" t="s">
        <v>196</v>
      </c>
      <c r="K136" s="194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5" t="s">
        <v>113</v>
      </c>
      <c r="B138" s="216"/>
      <c r="C138" s="216"/>
      <c r="D138" s="216"/>
      <c r="E138" s="216"/>
      <c r="F138" s="216"/>
      <c r="G138" s="216"/>
      <c r="H138" s="216"/>
      <c r="I138" s="216"/>
      <c r="J138" s="216"/>
      <c r="K138" s="216"/>
      <c r="L138" s="217"/>
      <c r="M138" s="105"/>
      <c r="AA138" s="79" t="s">
        <v>113</v>
      </c>
      <c r="BB138" s="79" t="s">
        <v>113</v>
      </c>
    </row>
    <row r="139" spans="1:64" ht="25.5" customHeight="1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185">
        <v>38</v>
      </c>
      <c r="F140" s="185">
        <v>38</v>
      </c>
      <c r="G140" s="185">
        <v>38</v>
      </c>
      <c r="H140" s="185">
        <v>38</v>
      </c>
      <c r="I140" s="185">
        <v>38</v>
      </c>
      <c r="J140" s="185">
        <v>38</v>
      </c>
      <c r="K140" s="185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5">
        <v>38</v>
      </c>
      <c r="G141" s="185">
        <v>38</v>
      </c>
      <c r="H141" s="185">
        <v>38</v>
      </c>
      <c r="I141" s="185">
        <v>38</v>
      </c>
      <c r="J141" s="185">
        <v>38</v>
      </c>
      <c r="K141" s="185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5">
        <v>38</v>
      </c>
      <c r="H142" s="185">
        <v>38</v>
      </c>
      <c r="I142" s="185">
        <v>38</v>
      </c>
      <c r="J142" s="185">
        <v>38</v>
      </c>
      <c r="K142" s="185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5">
        <v>38</v>
      </c>
      <c r="I143" s="185">
        <v>38</v>
      </c>
      <c r="J143" s="185">
        <v>38</v>
      </c>
      <c r="K143" s="185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5">
        <v>38</v>
      </c>
      <c r="J144" s="185">
        <v>38</v>
      </c>
      <c r="K144" s="185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5">
        <v>38</v>
      </c>
      <c r="K145" s="185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5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4" t="s">
        <v>196</v>
      </c>
      <c r="F147" s="194" t="s">
        <v>196</v>
      </c>
      <c r="G147" s="194" t="s">
        <v>196</v>
      </c>
      <c r="H147" s="194" t="s">
        <v>196</v>
      </c>
      <c r="I147" s="194" t="s">
        <v>196</v>
      </c>
      <c r="J147" s="194" t="s">
        <v>196</v>
      </c>
      <c r="K147" s="194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5" t="s">
        <v>114</v>
      </c>
      <c r="B149" s="216"/>
      <c r="C149" s="216"/>
      <c r="D149" s="216"/>
      <c r="E149" s="216"/>
      <c r="F149" s="216"/>
      <c r="G149" s="216"/>
      <c r="H149" s="216"/>
      <c r="I149" s="216"/>
      <c r="J149" s="216"/>
      <c r="K149" s="216"/>
      <c r="L149" s="217"/>
      <c r="M149" s="105"/>
      <c r="AA149" s="79" t="s">
        <v>114</v>
      </c>
      <c r="BB149" s="79" t="s">
        <v>114</v>
      </c>
    </row>
    <row r="150" spans="1:64" ht="25.5" customHeight="1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185">
        <v>20</v>
      </c>
      <c r="F151" s="185">
        <v>26</v>
      </c>
      <c r="G151" s="185">
        <v>30</v>
      </c>
      <c r="H151" s="185">
        <v>24</v>
      </c>
      <c r="I151" s="185">
        <v>28</v>
      </c>
      <c r="J151" s="185">
        <v>28</v>
      </c>
      <c r="K151" s="185">
        <v>31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20</v>
      </c>
      <c r="AF151" s="79">
        <v>26</v>
      </c>
      <c r="AG151" s="79">
        <v>30</v>
      </c>
      <c r="AH151" s="79">
        <v>24</v>
      </c>
      <c r="AI151" s="79">
        <v>28</v>
      </c>
      <c r="AJ151" s="79">
        <v>28</v>
      </c>
      <c r="AK151" s="79">
        <v>31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5">
        <v>14</v>
      </c>
      <c r="G152" s="185">
        <v>20</v>
      </c>
      <c r="H152" s="185">
        <v>23</v>
      </c>
      <c r="I152" s="185">
        <v>26</v>
      </c>
      <c r="J152" s="185">
        <v>28</v>
      </c>
      <c r="K152" s="185">
        <v>30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14</v>
      </c>
      <c r="AG152" s="79">
        <v>20</v>
      </c>
      <c r="AH152" s="79">
        <v>23</v>
      </c>
      <c r="AI152" s="79">
        <v>26</v>
      </c>
      <c r="AJ152" s="79">
        <v>28</v>
      </c>
      <c r="AK152" s="79">
        <v>30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5">
        <v>14</v>
      </c>
      <c r="H153" s="185">
        <v>22</v>
      </c>
      <c r="I153" s="185">
        <v>25</v>
      </c>
      <c r="J153" s="185">
        <v>29</v>
      </c>
      <c r="K153" s="185">
        <v>29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14</v>
      </c>
      <c r="AH153" s="79">
        <v>22</v>
      </c>
      <c r="AI153" s="79">
        <v>25</v>
      </c>
      <c r="AJ153" s="79">
        <v>29</v>
      </c>
      <c r="AK153" s="79">
        <v>29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5">
        <v>10</v>
      </c>
      <c r="I154" s="185">
        <v>19</v>
      </c>
      <c r="J154" s="185">
        <v>21</v>
      </c>
      <c r="K154" s="185">
        <v>26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10</v>
      </c>
      <c r="AI154" s="79">
        <v>19</v>
      </c>
      <c r="AJ154" s="79">
        <v>21</v>
      </c>
      <c r="AK154" s="79">
        <v>26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5">
        <v>11</v>
      </c>
      <c r="J155" s="185">
        <v>14</v>
      </c>
      <c r="K155" s="185">
        <v>20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11</v>
      </c>
      <c r="AJ155" s="79">
        <v>14</v>
      </c>
      <c r="AK155" s="79">
        <v>20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5">
        <v>10</v>
      </c>
      <c r="K156" s="185">
        <v>17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10</v>
      </c>
      <c r="AK156" s="79">
        <v>17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5">
        <v>11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11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4" t="s">
        <v>196</v>
      </c>
      <c r="F158" s="194" t="s">
        <v>196</v>
      </c>
      <c r="G158" s="194" t="s">
        <v>196</v>
      </c>
      <c r="H158" s="194" t="s">
        <v>196</v>
      </c>
      <c r="I158" s="194" t="s">
        <v>196</v>
      </c>
      <c r="J158" s="194" t="s">
        <v>196</v>
      </c>
      <c r="K158" s="194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5" t="s">
        <v>115</v>
      </c>
      <c r="B160" s="216"/>
      <c r="C160" s="216"/>
      <c r="D160" s="216"/>
      <c r="E160" s="216"/>
      <c r="F160" s="216"/>
      <c r="G160" s="216"/>
      <c r="H160" s="216"/>
      <c r="I160" s="216"/>
      <c r="J160" s="216"/>
      <c r="K160" s="216"/>
      <c r="L160" s="217"/>
      <c r="M160" s="105"/>
      <c r="AA160" s="79" t="s">
        <v>115</v>
      </c>
      <c r="BB160" s="79" t="s">
        <v>115</v>
      </c>
    </row>
    <row r="161" spans="1:64" ht="24.75" customHeight="1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185">
        <v>19</v>
      </c>
      <c r="F162" s="185">
        <v>26</v>
      </c>
      <c r="G162" s="185">
        <v>25</v>
      </c>
      <c r="H162" s="196">
        <v>27</v>
      </c>
      <c r="I162" s="185">
        <v>30</v>
      </c>
      <c r="J162" s="185">
        <v>28</v>
      </c>
      <c r="K162" s="185">
        <v>28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19</v>
      </c>
      <c r="AF162" s="79">
        <v>26</v>
      </c>
      <c r="AG162" s="79">
        <v>25</v>
      </c>
      <c r="AH162" s="79">
        <v>27</v>
      </c>
      <c r="AI162" s="79">
        <v>30</v>
      </c>
      <c r="AJ162" s="79">
        <v>28</v>
      </c>
      <c r="AK162" s="79">
        <v>28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5">
        <v>12</v>
      </c>
      <c r="G163" s="185">
        <v>17</v>
      </c>
      <c r="H163" s="185">
        <v>21</v>
      </c>
      <c r="I163" s="185">
        <v>24</v>
      </c>
      <c r="J163" s="185">
        <v>25</v>
      </c>
      <c r="K163" s="185">
        <v>27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12</v>
      </c>
      <c r="AG163" s="79">
        <v>17</v>
      </c>
      <c r="AH163" s="79">
        <v>21</v>
      </c>
      <c r="AI163" s="79">
        <v>24</v>
      </c>
      <c r="AJ163" s="79">
        <v>25</v>
      </c>
      <c r="AK163" s="79">
        <v>27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5">
        <v>13</v>
      </c>
      <c r="H164" s="185">
        <v>19</v>
      </c>
      <c r="I164" s="185">
        <v>23</v>
      </c>
      <c r="J164" s="185">
        <v>24</v>
      </c>
      <c r="K164" s="185">
        <v>28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13</v>
      </c>
      <c r="AH164" s="79">
        <v>19</v>
      </c>
      <c r="AI164" s="79">
        <v>23</v>
      </c>
      <c r="AJ164" s="79">
        <v>24</v>
      </c>
      <c r="AK164" s="79">
        <v>28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5">
        <v>13</v>
      </c>
      <c r="I165" s="185">
        <v>18</v>
      </c>
      <c r="J165" s="185">
        <v>23</v>
      </c>
      <c r="K165" s="185">
        <v>26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13</v>
      </c>
      <c r="AI165" s="79">
        <v>18</v>
      </c>
      <c r="AJ165" s="79">
        <v>23</v>
      </c>
      <c r="AK165" s="79">
        <v>26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5">
        <v>9</v>
      </c>
      <c r="J166" s="185">
        <v>17</v>
      </c>
      <c r="K166" s="185">
        <v>22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9</v>
      </c>
      <c r="AJ166" s="79">
        <v>17</v>
      </c>
      <c r="AK166" s="79">
        <v>22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5">
        <v>10</v>
      </c>
      <c r="K167" s="185">
        <v>19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10</v>
      </c>
      <c r="AK167" s="79">
        <v>19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5">
        <v>12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12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4" t="s">
        <v>196</v>
      </c>
      <c r="F169" s="194" t="s">
        <v>196</v>
      </c>
      <c r="G169" s="194" t="s">
        <v>196</v>
      </c>
      <c r="H169" s="194" t="s">
        <v>196</v>
      </c>
      <c r="I169" s="194" t="s">
        <v>196</v>
      </c>
      <c r="J169" s="194" t="s">
        <v>196</v>
      </c>
      <c r="K169" s="194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5" thickBot="1" x14ac:dyDescent="0.25">
      <c r="A170" s="79" t="s">
        <v>167</v>
      </c>
      <c r="M170" s="105"/>
      <c r="AA170" s="79" t="s">
        <v>167</v>
      </c>
    </row>
    <row r="171" spans="1:64" ht="13.5" customHeight="1" thickBot="1" x14ac:dyDescent="0.25">
      <c r="A171" s="215" t="s">
        <v>171</v>
      </c>
      <c r="B171" s="216"/>
      <c r="C171" s="216"/>
      <c r="D171" s="216"/>
      <c r="E171" s="216"/>
      <c r="F171" s="216"/>
      <c r="G171" s="216"/>
      <c r="H171" s="216"/>
      <c r="I171" s="216"/>
      <c r="J171" s="216"/>
      <c r="K171" s="216"/>
      <c r="L171" s="217"/>
      <c r="M171" s="105"/>
      <c r="AA171" s="79" t="s">
        <v>171</v>
      </c>
      <c r="BB171" s="79" t="s">
        <v>171</v>
      </c>
    </row>
    <row r="172" spans="1:64" ht="24.75" customHeight="1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185">
        <v>21</v>
      </c>
      <c r="F173" s="185">
        <v>22</v>
      </c>
      <c r="G173" s="185">
        <v>22</v>
      </c>
      <c r="H173" s="185">
        <v>22</v>
      </c>
      <c r="I173" s="185">
        <v>23</v>
      </c>
      <c r="J173" s="185">
        <v>23</v>
      </c>
      <c r="K173" s="185">
        <v>24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24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5">
        <v>13</v>
      </c>
      <c r="G174" s="185">
        <v>20</v>
      </c>
      <c r="H174" s="185">
        <v>24</v>
      </c>
      <c r="I174" s="185">
        <v>24</v>
      </c>
      <c r="J174" s="185">
        <v>22</v>
      </c>
      <c r="K174" s="185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5">
        <v>13</v>
      </c>
      <c r="H175" s="185">
        <v>20</v>
      </c>
      <c r="I175" s="185">
        <v>20</v>
      </c>
      <c r="J175" s="185">
        <v>20</v>
      </c>
      <c r="K175" s="185">
        <v>20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5">
        <v>9</v>
      </c>
      <c r="I176" s="185">
        <v>14</v>
      </c>
      <c r="J176" s="185">
        <v>13</v>
      </c>
      <c r="K176" s="185">
        <v>15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13</v>
      </c>
      <c r="AK176" s="79">
        <v>15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5">
        <v>16</v>
      </c>
      <c r="J177" s="185">
        <v>16</v>
      </c>
      <c r="K177" s="185">
        <v>16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16</v>
      </c>
      <c r="AJ177" s="79">
        <v>16</v>
      </c>
      <c r="AK177" s="79">
        <v>16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5">
        <v>16</v>
      </c>
      <c r="K178" s="185">
        <v>16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16</v>
      </c>
      <c r="AK178" s="79">
        <v>16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5">
        <v>16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16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4" t="s">
        <v>196</v>
      </c>
      <c r="F180" s="194" t="s">
        <v>196</v>
      </c>
      <c r="G180" s="194" t="s">
        <v>196</v>
      </c>
      <c r="H180" s="194" t="s">
        <v>196</v>
      </c>
      <c r="I180" s="194" t="s">
        <v>196</v>
      </c>
      <c r="J180" s="194" t="s">
        <v>196</v>
      </c>
      <c r="K180" s="194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5" thickBot="1" x14ac:dyDescent="0.25">
      <c r="A181" s="79" t="s">
        <v>169</v>
      </c>
      <c r="M181" s="105"/>
      <c r="AA181" s="79" t="s">
        <v>169</v>
      </c>
    </row>
    <row r="182" spans="1:64" ht="15" customHeight="1" thickBot="1" x14ac:dyDescent="0.25">
      <c r="A182" s="215" t="s">
        <v>172</v>
      </c>
      <c r="B182" s="216"/>
      <c r="C182" s="216"/>
      <c r="D182" s="216"/>
      <c r="E182" s="216"/>
      <c r="F182" s="216"/>
      <c r="G182" s="216"/>
      <c r="H182" s="216"/>
      <c r="I182" s="216"/>
      <c r="J182" s="216"/>
      <c r="K182" s="216"/>
      <c r="L182" s="217"/>
      <c r="M182" s="105"/>
      <c r="AA182" s="79" t="s">
        <v>172</v>
      </c>
      <c r="BB182" s="79" t="s">
        <v>172</v>
      </c>
    </row>
    <row r="183" spans="1:64" ht="24.75" customHeight="1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8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185">
        <v>886</v>
      </c>
      <c r="F184" s="185">
        <v>887</v>
      </c>
      <c r="G184" s="185">
        <v>887</v>
      </c>
      <c r="H184" s="185">
        <v>887</v>
      </c>
      <c r="I184" s="185">
        <v>887</v>
      </c>
      <c r="J184" s="185">
        <v>1061</v>
      </c>
      <c r="K184" s="185">
        <v>1336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5">
        <v>120</v>
      </c>
      <c r="G185" s="185">
        <v>149</v>
      </c>
      <c r="H185" s="185">
        <v>162</v>
      </c>
      <c r="I185" s="185">
        <v>210</v>
      </c>
      <c r="J185" s="185">
        <v>258</v>
      </c>
      <c r="K185" s="185">
        <v>418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149</v>
      </c>
      <c r="AH185" s="79">
        <v>162</v>
      </c>
      <c r="AI185" s="79">
        <v>210</v>
      </c>
      <c r="AJ185" s="79">
        <v>258</v>
      </c>
      <c r="AK185" s="79">
        <v>418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5">
        <v>31</v>
      </c>
      <c r="H186" s="185">
        <v>86</v>
      </c>
      <c r="I186" s="185">
        <v>138</v>
      </c>
      <c r="J186" s="185">
        <v>193</v>
      </c>
      <c r="K186" s="185">
        <v>361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31</v>
      </c>
      <c r="AH186" s="79">
        <v>86</v>
      </c>
      <c r="AI186" s="79">
        <v>138</v>
      </c>
      <c r="AJ186" s="79">
        <v>193</v>
      </c>
      <c r="AK186" s="79">
        <v>361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5">
        <v>31</v>
      </c>
      <c r="I187" s="185">
        <v>83</v>
      </c>
      <c r="J187" s="185">
        <v>139</v>
      </c>
      <c r="K187" s="185">
        <v>310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31</v>
      </c>
      <c r="AI187" s="79">
        <v>83</v>
      </c>
      <c r="AJ187" s="79">
        <v>139</v>
      </c>
      <c r="AK187" s="79">
        <v>310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5">
        <v>28</v>
      </c>
      <c r="J188" s="185">
        <v>83</v>
      </c>
      <c r="K188" s="185">
        <v>268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28</v>
      </c>
      <c r="AJ188" s="79">
        <v>83</v>
      </c>
      <c r="AK188" s="79">
        <v>268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5">
        <v>28</v>
      </c>
      <c r="K189" s="185">
        <v>212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28</v>
      </c>
      <c r="AK189" s="79">
        <v>212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5">
        <v>157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157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4" t="s">
        <v>196</v>
      </c>
      <c r="F191" s="194" t="s">
        <v>196</v>
      </c>
      <c r="G191" s="194" t="s">
        <v>196</v>
      </c>
      <c r="H191" s="194" t="s">
        <v>196</v>
      </c>
      <c r="I191" s="194" t="s">
        <v>196</v>
      </c>
      <c r="J191" s="194" t="s">
        <v>196</v>
      </c>
      <c r="K191" s="194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5" thickBot="1" x14ac:dyDescent="0.25">
      <c r="A192" s="79" t="s">
        <v>166</v>
      </c>
      <c r="M192" s="105"/>
      <c r="AA192" s="79" t="s">
        <v>166</v>
      </c>
    </row>
    <row r="193" spans="1:64" ht="12.95" customHeight="1" thickBot="1" x14ac:dyDescent="0.25">
      <c r="A193" s="215" t="s">
        <v>180</v>
      </c>
      <c r="B193" s="216"/>
      <c r="C193" s="216"/>
      <c r="D193" s="216"/>
      <c r="E193" s="216"/>
      <c r="F193" s="216"/>
      <c r="G193" s="216"/>
      <c r="H193" s="216"/>
      <c r="I193" s="216"/>
      <c r="J193" s="216"/>
      <c r="K193" s="216"/>
      <c r="L193" s="217"/>
      <c r="M193" s="105"/>
      <c r="AA193" s="79" t="s">
        <v>180</v>
      </c>
      <c r="BB193" s="79" t="s">
        <v>180</v>
      </c>
    </row>
    <row r="194" spans="1:64" ht="25.5" customHeight="1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185">
        <v>44</v>
      </c>
      <c r="F195" s="185">
        <v>44</v>
      </c>
      <c r="G195" s="185">
        <v>44</v>
      </c>
      <c r="H195" s="185">
        <v>44</v>
      </c>
      <c r="I195" s="185">
        <v>44</v>
      </c>
      <c r="J195" s="185">
        <v>44</v>
      </c>
      <c r="K195" s="185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5">
        <v>44</v>
      </c>
      <c r="G196" s="185">
        <v>44</v>
      </c>
      <c r="H196" s="185">
        <v>44</v>
      </c>
      <c r="I196" s="185">
        <v>44</v>
      </c>
      <c r="J196" s="185">
        <v>44</v>
      </c>
      <c r="K196" s="185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5">
        <v>44</v>
      </c>
      <c r="H197" s="185">
        <v>44</v>
      </c>
      <c r="I197" s="185">
        <v>44</v>
      </c>
      <c r="J197" s="185">
        <v>44</v>
      </c>
      <c r="K197" s="185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5">
        <v>44</v>
      </c>
      <c r="I198" s="185">
        <v>44</v>
      </c>
      <c r="J198" s="185">
        <v>44</v>
      </c>
      <c r="K198" s="185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5">
        <v>44</v>
      </c>
      <c r="J199" s="185">
        <v>44</v>
      </c>
      <c r="K199" s="185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5">
        <v>44</v>
      </c>
      <c r="K200" s="185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5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4" t="s">
        <v>196</v>
      </c>
      <c r="F202" s="194" t="s">
        <v>196</v>
      </c>
      <c r="G202" s="194" t="s">
        <v>196</v>
      </c>
      <c r="H202" s="194" t="s">
        <v>196</v>
      </c>
      <c r="I202" s="194" t="s">
        <v>196</v>
      </c>
      <c r="J202" s="194" t="s">
        <v>196</v>
      </c>
      <c r="K202" s="194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5" thickBot="1" x14ac:dyDescent="0.25">
      <c r="A203" s="79" t="s">
        <v>165</v>
      </c>
      <c r="M203" s="105"/>
      <c r="AA203" s="79" t="s">
        <v>165</v>
      </c>
    </row>
    <row r="204" spans="1:64" ht="12.95" customHeight="1" thickBot="1" x14ac:dyDescent="0.25">
      <c r="A204" s="215" t="s">
        <v>181</v>
      </c>
      <c r="B204" s="216"/>
      <c r="C204" s="216"/>
      <c r="D204" s="216"/>
      <c r="E204" s="216"/>
      <c r="F204" s="216"/>
      <c r="G204" s="216"/>
      <c r="H204" s="216"/>
      <c r="I204" s="216"/>
      <c r="J204" s="216"/>
      <c r="K204" s="216"/>
      <c r="L204" s="217"/>
      <c r="M204" s="105"/>
      <c r="AA204" s="79" t="s">
        <v>181</v>
      </c>
      <c r="BB204" s="79" t="s">
        <v>181</v>
      </c>
    </row>
    <row r="205" spans="1:64" ht="24.75" customHeight="1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6"/>
      <c r="O205" s="176"/>
      <c r="P205" s="176"/>
      <c r="Q205" s="176"/>
      <c r="R205" s="176"/>
      <c r="S205" s="176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185">
        <v>25</v>
      </c>
      <c r="F206" s="185">
        <v>25</v>
      </c>
      <c r="G206" s="185">
        <v>26</v>
      </c>
      <c r="H206" s="185">
        <v>26</v>
      </c>
      <c r="I206" s="185">
        <v>27</v>
      </c>
      <c r="J206" s="185">
        <v>36</v>
      </c>
      <c r="K206" s="185">
        <v>36</v>
      </c>
      <c r="L206" s="91" t="s">
        <v>196</v>
      </c>
      <c r="M206" s="164"/>
      <c r="N206" s="176"/>
      <c r="O206" s="176"/>
      <c r="P206" s="176"/>
      <c r="Q206" s="176"/>
      <c r="R206" s="176"/>
      <c r="S206" s="176"/>
      <c r="AA206" s="79">
        <v>1</v>
      </c>
      <c r="AB206" s="79" t="s">
        <v>150</v>
      </c>
      <c r="AC206" s="79" t="s">
        <v>151</v>
      </c>
      <c r="AD206" s="79">
        <v>1</v>
      </c>
      <c r="AE206" s="79">
        <v>25</v>
      </c>
      <c r="AF206" s="79">
        <v>25</v>
      </c>
      <c r="AG206" s="79">
        <v>26</v>
      </c>
      <c r="AH206" s="79">
        <v>26</v>
      </c>
      <c r="AI206" s="79">
        <v>27</v>
      </c>
      <c r="AJ206" s="79">
        <v>36</v>
      </c>
      <c r="AK206" s="79">
        <v>36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5">
        <v>13</v>
      </c>
      <c r="G207" s="185">
        <v>18</v>
      </c>
      <c r="H207" s="185">
        <v>23</v>
      </c>
      <c r="I207" s="185">
        <v>24</v>
      </c>
      <c r="J207" s="185">
        <v>31</v>
      </c>
      <c r="K207" s="185">
        <v>35</v>
      </c>
      <c r="L207" s="91" t="s">
        <v>196</v>
      </c>
      <c r="M207" s="105"/>
      <c r="N207" s="177"/>
      <c r="O207" s="177"/>
      <c r="P207" s="177"/>
      <c r="Q207" s="177"/>
      <c r="R207" s="177"/>
      <c r="S207" s="177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13</v>
      </c>
      <c r="AG207" s="79">
        <v>18</v>
      </c>
      <c r="AH207" s="79">
        <v>23</v>
      </c>
      <c r="AI207" s="79">
        <v>24</v>
      </c>
      <c r="AJ207" s="79">
        <v>31</v>
      </c>
      <c r="AK207" s="79">
        <v>35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5">
        <v>11</v>
      </c>
      <c r="H208" s="185">
        <v>19</v>
      </c>
      <c r="I208" s="185">
        <v>22</v>
      </c>
      <c r="J208" s="185">
        <v>30</v>
      </c>
      <c r="K208" s="185">
        <v>32</v>
      </c>
      <c r="L208" s="91" t="s">
        <v>196</v>
      </c>
      <c r="M208" s="105"/>
      <c r="N208" s="176"/>
      <c r="O208" s="176"/>
      <c r="P208" s="176"/>
      <c r="Q208" s="176"/>
      <c r="R208" s="176"/>
      <c r="S208" s="176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11</v>
      </c>
      <c r="AH208" s="79">
        <v>19</v>
      </c>
      <c r="AI208" s="79">
        <v>22</v>
      </c>
      <c r="AJ208" s="79">
        <v>30</v>
      </c>
      <c r="AK208" s="79">
        <v>32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5">
        <v>14</v>
      </c>
      <c r="I209" s="185">
        <v>18</v>
      </c>
      <c r="J209" s="185">
        <v>22</v>
      </c>
      <c r="K209" s="185">
        <v>25</v>
      </c>
      <c r="L209" s="91" t="s">
        <v>196</v>
      </c>
      <c r="M209" s="105"/>
      <c r="N209" s="176"/>
      <c r="O209" s="176"/>
      <c r="P209" s="176"/>
      <c r="Q209" s="176"/>
      <c r="R209" s="176"/>
      <c r="S209" s="176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14</v>
      </c>
      <c r="AI209" s="79">
        <v>18</v>
      </c>
      <c r="AJ209" s="79">
        <v>22</v>
      </c>
      <c r="AK209" s="79">
        <v>25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5">
        <v>8</v>
      </c>
      <c r="J210" s="185">
        <v>17</v>
      </c>
      <c r="K210" s="185">
        <v>19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8</v>
      </c>
      <c r="AJ210" s="79">
        <v>17</v>
      </c>
      <c r="AK210" s="79">
        <v>19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5">
        <v>8</v>
      </c>
      <c r="K211" s="185">
        <v>15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8</v>
      </c>
      <c r="AK211" s="79">
        <v>15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5">
        <v>14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14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4" t="s">
        <v>196</v>
      </c>
      <c r="F213" s="194" t="s">
        <v>196</v>
      </c>
      <c r="G213" s="194" t="s">
        <v>196</v>
      </c>
      <c r="H213" s="194" t="s">
        <v>196</v>
      </c>
      <c r="I213" s="194" t="s">
        <v>196</v>
      </c>
      <c r="J213" s="194" t="s">
        <v>196</v>
      </c>
      <c r="K213" s="194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5" thickBot="1" x14ac:dyDescent="0.25">
      <c r="A214" s="79" t="s">
        <v>164</v>
      </c>
      <c r="M214" s="105"/>
      <c r="AA214" s="79" t="s">
        <v>164</v>
      </c>
    </row>
    <row r="215" spans="1:64" ht="12.95" customHeight="1" thickBot="1" x14ac:dyDescent="0.25">
      <c r="A215" s="215" t="s">
        <v>182</v>
      </c>
      <c r="B215" s="216"/>
      <c r="C215" s="216"/>
      <c r="D215" s="216"/>
      <c r="E215" s="216"/>
      <c r="F215" s="216"/>
      <c r="G215" s="216"/>
      <c r="H215" s="216"/>
      <c r="I215" s="216"/>
      <c r="J215" s="216"/>
      <c r="K215" s="216"/>
      <c r="L215" s="217"/>
      <c r="M215" s="105"/>
      <c r="AA215" s="79" t="s">
        <v>182</v>
      </c>
      <c r="BB215" s="79" t="s">
        <v>182</v>
      </c>
    </row>
    <row r="216" spans="1:64" ht="25.5" customHeight="1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185">
        <v>53</v>
      </c>
      <c r="F217" s="185">
        <v>84</v>
      </c>
      <c r="G217" s="185">
        <v>103</v>
      </c>
      <c r="H217" s="185">
        <v>79</v>
      </c>
      <c r="I217" s="185">
        <v>76</v>
      </c>
      <c r="J217" s="185">
        <v>70</v>
      </c>
      <c r="K217" s="185">
        <v>74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53</v>
      </c>
      <c r="AF217" s="79">
        <v>84</v>
      </c>
      <c r="AG217" s="79">
        <v>103</v>
      </c>
      <c r="AH217" s="79">
        <v>79</v>
      </c>
      <c r="AI217" s="79">
        <v>76</v>
      </c>
      <c r="AJ217" s="79">
        <v>70</v>
      </c>
      <c r="AK217" s="79">
        <v>74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5">
        <v>44</v>
      </c>
      <c r="G218" s="185">
        <v>63</v>
      </c>
      <c r="H218" s="185">
        <v>75</v>
      </c>
      <c r="I218" s="185">
        <v>76</v>
      </c>
      <c r="J218" s="185">
        <v>73</v>
      </c>
      <c r="K218" s="185">
        <v>80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44</v>
      </c>
      <c r="AG218" s="79">
        <v>63</v>
      </c>
      <c r="AH218" s="79">
        <v>75</v>
      </c>
      <c r="AI218" s="79">
        <v>76</v>
      </c>
      <c r="AJ218" s="79">
        <v>73</v>
      </c>
      <c r="AK218" s="79">
        <v>80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5">
        <v>27</v>
      </c>
      <c r="H219" s="185">
        <v>58</v>
      </c>
      <c r="I219" s="185">
        <v>73</v>
      </c>
      <c r="J219" s="185">
        <v>75</v>
      </c>
      <c r="K219" s="185">
        <v>83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27</v>
      </c>
      <c r="AH219" s="79">
        <v>58</v>
      </c>
      <c r="AI219" s="79">
        <v>73</v>
      </c>
      <c r="AJ219" s="79">
        <v>75</v>
      </c>
      <c r="AK219" s="79">
        <v>83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5">
        <v>42</v>
      </c>
      <c r="I220" s="185">
        <v>56</v>
      </c>
      <c r="J220" s="185">
        <v>73</v>
      </c>
      <c r="K220" s="185">
        <v>87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42</v>
      </c>
      <c r="AI220" s="79">
        <v>56</v>
      </c>
      <c r="AJ220" s="79">
        <v>73</v>
      </c>
      <c r="AK220" s="79">
        <v>87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5">
        <v>29</v>
      </c>
      <c r="J221" s="185">
        <v>50</v>
      </c>
      <c r="K221" s="185">
        <v>59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29</v>
      </c>
      <c r="AJ221" s="79">
        <v>50</v>
      </c>
      <c r="AK221" s="79">
        <v>59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5">
        <v>29</v>
      </c>
      <c r="K222" s="185">
        <v>43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29</v>
      </c>
      <c r="AK222" s="79">
        <v>43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5">
        <v>22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22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4" t="s">
        <v>196</v>
      </c>
      <c r="F224" s="194" t="s">
        <v>196</v>
      </c>
      <c r="G224" s="194" t="s">
        <v>196</v>
      </c>
      <c r="H224" s="194" t="s">
        <v>196</v>
      </c>
      <c r="I224" s="194" t="s">
        <v>196</v>
      </c>
      <c r="J224" s="194" t="s">
        <v>196</v>
      </c>
      <c r="K224" s="194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5" thickBot="1" x14ac:dyDescent="0.25">
      <c r="A225" s="79" t="s">
        <v>168</v>
      </c>
      <c r="M225" s="105"/>
      <c r="AA225" s="79" t="s">
        <v>168</v>
      </c>
    </row>
    <row r="226" spans="1:64" ht="12.95" customHeight="1" thickBot="1" x14ac:dyDescent="0.25">
      <c r="A226" s="215" t="s">
        <v>183</v>
      </c>
      <c r="B226" s="216"/>
      <c r="C226" s="216"/>
      <c r="D226" s="216"/>
      <c r="E226" s="216"/>
      <c r="F226" s="216"/>
      <c r="G226" s="216"/>
      <c r="H226" s="216"/>
      <c r="I226" s="216"/>
      <c r="J226" s="216"/>
      <c r="K226" s="216"/>
      <c r="L226" s="217"/>
      <c r="M226" s="105"/>
      <c r="AA226" s="79" t="s">
        <v>183</v>
      </c>
      <c r="BB226" s="79" t="s">
        <v>183</v>
      </c>
    </row>
    <row r="227" spans="1:64" ht="25.5" customHeight="1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187">
        <v>0.03</v>
      </c>
      <c r="F228" s="187">
        <v>0.05</v>
      </c>
      <c r="G228" s="187">
        <v>0.05</v>
      </c>
      <c r="H228" s="187">
        <v>0.13</v>
      </c>
      <c r="I228" s="187">
        <v>0.13</v>
      </c>
      <c r="J228" s="187">
        <v>0.17</v>
      </c>
      <c r="K228" s="187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87">
        <v>0.05</v>
      </c>
      <c r="G229" s="187">
        <v>0.05</v>
      </c>
      <c r="H229" s="187">
        <v>0.13</v>
      </c>
      <c r="I229" s="187">
        <v>0.13</v>
      </c>
      <c r="J229" s="187">
        <v>0.17</v>
      </c>
      <c r="K229" s="187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87">
        <v>0.03</v>
      </c>
      <c r="H230" s="187">
        <v>0.12</v>
      </c>
      <c r="I230" s="187">
        <v>0.12</v>
      </c>
      <c r="J230" s="187">
        <v>0.15</v>
      </c>
      <c r="K230" s="187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87">
        <v>0.11</v>
      </c>
      <c r="I231" s="187">
        <v>0.3</v>
      </c>
      <c r="J231" s="187">
        <v>0.3</v>
      </c>
      <c r="K231" s="187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87">
        <v>0.3</v>
      </c>
      <c r="J232" s="187">
        <v>0.3</v>
      </c>
      <c r="K232" s="187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87">
        <v>0.13</v>
      </c>
      <c r="K233" s="187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1" t="s">
        <v>196</v>
      </c>
      <c r="K234" s="187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4" t="s">
        <v>196</v>
      </c>
      <c r="F235" s="194" t="s">
        <v>196</v>
      </c>
      <c r="G235" s="194" t="s">
        <v>196</v>
      </c>
      <c r="H235" s="194" t="s">
        <v>196</v>
      </c>
      <c r="I235" s="194" t="s">
        <v>196</v>
      </c>
      <c r="J235" s="194" t="s">
        <v>196</v>
      </c>
      <c r="K235" s="194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15" t="s">
        <v>184</v>
      </c>
      <c r="B237" s="216"/>
      <c r="C237" s="216"/>
      <c r="D237" s="216"/>
      <c r="E237" s="216"/>
      <c r="F237" s="216"/>
      <c r="G237" s="216"/>
      <c r="H237" s="216"/>
      <c r="I237" s="216"/>
      <c r="J237" s="216"/>
      <c r="K237" s="216"/>
      <c r="L237" s="217"/>
      <c r="M237" s="105"/>
      <c r="AA237" s="79" t="s">
        <v>184</v>
      </c>
      <c r="BB237" s="79" t="s">
        <v>184</v>
      </c>
    </row>
    <row r="238" spans="1:64" ht="24.75" customHeight="1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185">
        <v>90</v>
      </c>
      <c r="F239" s="185">
        <v>90</v>
      </c>
      <c r="G239" s="185">
        <v>90</v>
      </c>
      <c r="H239" s="185">
        <v>90</v>
      </c>
      <c r="I239" s="185">
        <v>90</v>
      </c>
      <c r="J239" s="185">
        <v>90</v>
      </c>
      <c r="K239" s="185">
        <v>90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5">
        <v>90</v>
      </c>
      <c r="G240" s="185">
        <v>90</v>
      </c>
      <c r="H240" s="185">
        <v>90</v>
      </c>
      <c r="I240" s="185">
        <v>90</v>
      </c>
      <c r="J240" s="185">
        <v>90</v>
      </c>
      <c r="K240" s="185">
        <v>90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5">
        <v>90</v>
      </c>
      <c r="H241" s="185">
        <v>90</v>
      </c>
      <c r="I241" s="185">
        <v>90</v>
      </c>
      <c r="J241" s="185">
        <v>90</v>
      </c>
      <c r="K241" s="185">
        <v>90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5">
        <v>90</v>
      </c>
      <c r="I242" s="185">
        <v>90</v>
      </c>
      <c r="J242" s="185">
        <v>90</v>
      </c>
      <c r="K242" s="185">
        <v>90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5">
        <v>90</v>
      </c>
      <c r="J243" s="185">
        <v>90</v>
      </c>
      <c r="K243" s="185">
        <v>90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5">
        <v>90</v>
      </c>
      <c r="K244" s="185">
        <v>90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5">
        <v>90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4" t="s">
        <v>196</v>
      </c>
      <c r="F246" s="194" t="s">
        <v>196</v>
      </c>
      <c r="G246" s="194" t="s">
        <v>196</v>
      </c>
      <c r="H246" s="194" t="s">
        <v>196</v>
      </c>
      <c r="I246" s="194" t="s">
        <v>196</v>
      </c>
      <c r="J246" s="194" t="s">
        <v>196</v>
      </c>
      <c r="K246" s="194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26:L226"/>
    <mergeCell ref="A237:L237"/>
    <mergeCell ref="A171:L171"/>
    <mergeCell ref="A182:L182"/>
    <mergeCell ref="A193:L193"/>
    <mergeCell ref="A204:L204"/>
    <mergeCell ref="A215:L215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8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7" width="9.140625" style="79"/>
    <col min="28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x14ac:dyDescent="0.2"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3" ht="13.5" thickBot="1" x14ac:dyDescent="0.25"/>
    <row r="4" spans="1:23" ht="13.5" customHeight="1" thickBot="1" x14ac:dyDescent="0.25">
      <c r="A4" s="211" t="s">
        <v>0</v>
      </c>
      <c r="B4" s="212"/>
      <c r="C4" s="212"/>
      <c r="D4" s="212"/>
      <c r="E4" s="212"/>
      <c r="F4" s="212"/>
      <c r="G4" s="212"/>
      <c r="H4" s="212"/>
      <c r="I4" s="212"/>
      <c r="J4" s="212"/>
      <c r="K4" s="223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15" t="s">
        <v>85</v>
      </c>
      <c r="E6" s="216"/>
      <c r="F6" s="216"/>
      <c r="G6" s="216"/>
      <c r="H6" s="216"/>
      <c r="I6" s="216"/>
      <c r="J6" s="216"/>
      <c r="K6" s="217"/>
      <c r="L6" s="18"/>
      <c r="P6" s="79" t="s">
        <v>85</v>
      </c>
    </row>
    <row r="7" spans="1:23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3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3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117</v>
      </c>
      <c r="D14" s="104">
        <v>0.12</v>
      </c>
      <c r="E14" s="104">
        <v>0.12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0.12</v>
      </c>
      <c r="Q14" s="107">
        <v>0.12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3" x14ac:dyDescent="0.2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196</v>
      </c>
      <c r="K15" s="91" t="s">
        <v>196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3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3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3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3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3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0.22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0.22</v>
      </c>
      <c r="U20" s="107">
        <v>0.08</v>
      </c>
      <c r="V20" s="79" t="s">
        <v>196</v>
      </c>
      <c r="W20" s="79" t="s">
        <v>196</v>
      </c>
    </row>
    <row r="21" spans="1:23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0.15</v>
      </c>
      <c r="I21" s="141">
        <v>0.11</v>
      </c>
      <c r="J21" s="90" t="s">
        <v>196</v>
      </c>
      <c r="K21" s="91" t="s">
        <v>196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0.15</v>
      </c>
      <c r="U21" s="107">
        <v>0.11</v>
      </c>
      <c r="V21" s="79" t="s">
        <v>196</v>
      </c>
      <c r="W21" s="79" t="s">
        <v>196</v>
      </c>
    </row>
    <row r="22" spans="1:23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3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  <row r="24" spans="1:23" x14ac:dyDescent="0.2"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</row>
    <row r="25" spans="1:23" x14ac:dyDescent="0.2"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</row>
    <row r="26" spans="1:23" x14ac:dyDescent="0.2"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</row>
    <row r="27" spans="1:23" x14ac:dyDescent="0.2"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</row>
    <row r="28" spans="1:23" x14ac:dyDescent="0.2"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80"/>
  <sheetViews>
    <sheetView zoomScale="90" zoomScaleNormal="9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24" t="s">
        <v>121</v>
      </c>
      <c r="B5" s="225"/>
      <c r="C5" s="226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187</v>
      </c>
      <c r="C9" s="63">
        <v>3040</v>
      </c>
      <c r="D9" s="50">
        <v>0.59</v>
      </c>
      <c r="E9" s="63">
        <v>4560</v>
      </c>
      <c r="F9" s="50">
        <v>1.08</v>
      </c>
      <c r="G9" s="63">
        <v>6080</v>
      </c>
      <c r="H9" s="50">
        <v>1.52</v>
      </c>
      <c r="I9" s="73">
        <v>7600</v>
      </c>
      <c r="J9" s="51">
        <v>1.91</v>
      </c>
      <c r="K9" s="73">
        <v>9120</v>
      </c>
      <c r="L9" s="51">
        <v>2.27</v>
      </c>
      <c r="M9" s="73">
        <v>10640</v>
      </c>
      <c r="N9" s="51">
        <v>2.61</v>
      </c>
      <c r="O9" s="73">
        <v>12160</v>
      </c>
      <c r="P9" s="51">
        <v>2.93</v>
      </c>
      <c r="Q9" s="73">
        <v>13680</v>
      </c>
      <c r="R9" s="51">
        <v>3.23</v>
      </c>
      <c r="S9" s="73">
        <v>15200</v>
      </c>
      <c r="T9" s="51">
        <v>3.51</v>
      </c>
      <c r="U9" s="73">
        <v>16720</v>
      </c>
      <c r="V9" s="52">
        <v>3.51</v>
      </c>
      <c r="W9" s="114"/>
    </row>
    <row r="10" spans="1:23" s="39" customFormat="1" ht="13.5" thickBot="1" x14ac:dyDescent="0.25">
      <c r="A10" s="53" t="s">
        <v>128</v>
      </c>
      <c r="B10" s="69" t="s">
        <v>187</v>
      </c>
      <c r="C10" s="70">
        <v>19000</v>
      </c>
      <c r="D10" s="70">
        <v>21</v>
      </c>
      <c r="E10" s="70">
        <v>28500</v>
      </c>
      <c r="F10" s="70">
        <v>39</v>
      </c>
      <c r="G10" s="70">
        <v>38000</v>
      </c>
      <c r="H10" s="70">
        <v>54</v>
      </c>
      <c r="I10" s="71">
        <v>47500</v>
      </c>
      <c r="J10" s="71">
        <v>68</v>
      </c>
      <c r="K10" s="71">
        <v>57000</v>
      </c>
      <c r="L10" s="71">
        <v>81</v>
      </c>
      <c r="M10" s="71">
        <v>66500</v>
      </c>
      <c r="N10" s="71">
        <v>93</v>
      </c>
      <c r="O10" s="71">
        <v>76000</v>
      </c>
      <c r="P10" s="71">
        <v>104</v>
      </c>
      <c r="Q10" s="71">
        <v>85500</v>
      </c>
      <c r="R10" s="71">
        <v>115</v>
      </c>
      <c r="S10" s="71">
        <v>95000</v>
      </c>
      <c r="T10" s="71">
        <v>125</v>
      </c>
      <c r="U10" s="71">
        <v>104500</v>
      </c>
      <c r="V10" s="72">
        <v>125</v>
      </c>
      <c r="W10" s="114"/>
    </row>
    <row r="11" spans="1:23" x14ac:dyDescent="0.2">
      <c r="A11" s="61" t="s">
        <v>4</v>
      </c>
      <c r="B11" s="62" t="s">
        <v>188</v>
      </c>
      <c r="C11" s="63">
        <v>2</v>
      </c>
      <c r="D11" s="63">
        <v>44</v>
      </c>
      <c r="E11" s="63">
        <v>3</v>
      </c>
      <c r="F11" s="63">
        <v>81</v>
      </c>
      <c r="G11" s="63">
        <v>4</v>
      </c>
      <c r="H11" s="63">
        <v>113</v>
      </c>
      <c r="I11" s="73">
        <v>5</v>
      </c>
      <c r="J11" s="73">
        <v>143</v>
      </c>
      <c r="K11" s="73">
        <v>6</v>
      </c>
      <c r="L11" s="73">
        <v>170</v>
      </c>
      <c r="M11" s="73">
        <v>7</v>
      </c>
      <c r="N11" s="73">
        <v>195</v>
      </c>
      <c r="O11" s="73">
        <v>8</v>
      </c>
      <c r="P11" s="73">
        <v>219</v>
      </c>
      <c r="Q11" s="73">
        <v>9</v>
      </c>
      <c r="R11" s="73">
        <v>241</v>
      </c>
      <c r="S11" s="73">
        <v>10</v>
      </c>
      <c r="T11" s="73">
        <v>262</v>
      </c>
      <c r="U11" s="73">
        <v>11</v>
      </c>
      <c r="V11" s="161">
        <v>262</v>
      </c>
      <c r="W11" s="114"/>
    </row>
    <row r="12" spans="1:23" x14ac:dyDescent="0.2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188</v>
      </c>
      <c r="C13" s="156">
        <v>16601</v>
      </c>
      <c r="D13" s="156">
        <v>25</v>
      </c>
      <c r="E13" s="156">
        <v>23361</v>
      </c>
      <c r="F13" s="156">
        <v>46</v>
      </c>
      <c r="G13" s="156">
        <v>30122</v>
      </c>
      <c r="H13" s="156">
        <v>64</v>
      </c>
      <c r="I13" s="157">
        <v>35342</v>
      </c>
      <c r="J13" s="157">
        <v>81</v>
      </c>
      <c r="K13" s="157">
        <v>40562</v>
      </c>
      <c r="L13" s="157">
        <v>96</v>
      </c>
      <c r="M13" s="157">
        <v>45782</v>
      </c>
      <c r="N13" s="157">
        <v>110</v>
      </c>
      <c r="O13" s="157">
        <v>51002</v>
      </c>
      <c r="P13" s="157">
        <v>123</v>
      </c>
      <c r="Q13" s="157">
        <v>56222</v>
      </c>
      <c r="R13" s="157">
        <v>136</v>
      </c>
      <c r="S13" s="157">
        <v>61442</v>
      </c>
      <c r="T13" s="157">
        <v>148</v>
      </c>
      <c r="U13" s="157">
        <v>66662</v>
      </c>
      <c r="V13" s="158">
        <v>148</v>
      </c>
      <c r="W13" s="114"/>
    </row>
    <row r="14" spans="1:23" s="114" customFormat="1" x14ac:dyDescent="0.2">
      <c r="A14" s="66" t="s">
        <v>167</v>
      </c>
      <c r="B14" s="65" t="s">
        <v>188</v>
      </c>
      <c r="C14" s="156">
        <v>1</v>
      </c>
      <c r="D14" s="156">
        <v>9</v>
      </c>
      <c r="E14" s="156">
        <v>2</v>
      </c>
      <c r="F14" s="156">
        <v>17</v>
      </c>
      <c r="G14" s="156">
        <v>3</v>
      </c>
      <c r="H14" s="156">
        <v>24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42</v>
      </c>
      <c r="O14" s="157">
        <v>7</v>
      </c>
      <c r="P14" s="157">
        <v>47</v>
      </c>
      <c r="Q14" s="157">
        <v>8</v>
      </c>
      <c r="R14" s="157">
        <v>52</v>
      </c>
      <c r="S14" s="157">
        <v>9</v>
      </c>
      <c r="T14" s="157">
        <v>56</v>
      </c>
      <c r="U14" s="157">
        <v>10</v>
      </c>
      <c r="V14" s="158">
        <v>56</v>
      </c>
    </row>
    <row r="15" spans="1:23" x14ac:dyDescent="0.2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11</v>
      </c>
      <c r="G16" s="156">
        <v>3</v>
      </c>
      <c r="H16" s="156">
        <v>15</v>
      </c>
      <c r="I16" s="157">
        <v>4</v>
      </c>
      <c r="J16" s="157">
        <v>19</v>
      </c>
      <c r="K16" s="157">
        <v>5</v>
      </c>
      <c r="L16" s="157">
        <v>23</v>
      </c>
      <c r="M16" s="157">
        <v>6</v>
      </c>
      <c r="N16" s="157">
        <v>26</v>
      </c>
      <c r="O16" s="157">
        <v>7</v>
      </c>
      <c r="P16" s="157">
        <v>29</v>
      </c>
      <c r="Q16" s="157">
        <v>8</v>
      </c>
      <c r="R16" s="157">
        <v>32</v>
      </c>
      <c r="S16" s="157">
        <v>9</v>
      </c>
      <c r="T16" s="157">
        <v>35</v>
      </c>
      <c r="U16" s="157">
        <v>10</v>
      </c>
      <c r="V16" s="158">
        <v>35</v>
      </c>
      <c r="W16" s="114"/>
    </row>
    <row r="17" spans="1:23" x14ac:dyDescent="0.2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188</v>
      </c>
      <c r="C18" s="156">
        <v>21654</v>
      </c>
      <c r="D18" s="156">
        <v>122</v>
      </c>
      <c r="E18" s="156">
        <v>30329</v>
      </c>
      <c r="F18" s="156">
        <v>225</v>
      </c>
      <c r="G18" s="156">
        <v>39004</v>
      </c>
      <c r="H18" s="156">
        <v>316</v>
      </c>
      <c r="I18" s="157">
        <v>45526</v>
      </c>
      <c r="J18" s="157">
        <v>398</v>
      </c>
      <c r="K18" s="157">
        <v>52048</v>
      </c>
      <c r="L18" s="157">
        <v>474</v>
      </c>
      <c r="M18" s="157">
        <v>58570</v>
      </c>
      <c r="N18" s="157">
        <v>544</v>
      </c>
      <c r="O18" s="157">
        <v>65092</v>
      </c>
      <c r="P18" s="157">
        <v>610</v>
      </c>
      <c r="Q18" s="157">
        <v>71614</v>
      </c>
      <c r="R18" s="157">
        <v>672</v>
      </c>
      <c r="S18" s="157">
        <v>78136</v>
      </c>
      <c r="T18" s="157">
        <v>732</v>
      </c>
      <c r="U18" s="157">
        <v>84658</v>
      </c>
      <c r="V18" s="158">
        <v>732</v>
      </c>
      <c r="W18" s="114"/>
    </row>
    <row r="19" spans="1:23" s="114" customFormat="1" x14ac:dyDescent="0.2">
      <c r="A19" s="66" t="s">
        <v>169</v>
      </c>
      <c r="B19" s="65" t="s">
        <v>188</v>
      </c>
      <c r="C19" s="156">
        <v>1</v>
      </c>
      <c r="D19" s="156">
        <v>1597</v>
      </c>
      <c r="E19" s="156">
        <v>2</v>
      </c>
      <c r="F19" s="156">
        <v>2943</v>
      </c>
      <c r="G19" s="156">
        <v>3</v>
      </c>
      <c r="H19" s="156">
        <v>4129</v>
      </c>
      <c r="I19" s="157">
        <v>4</v>
      </c>
      <c r="J19" s="157">
        <v>5201</v>
      </c>
      <c r="K19" s="157">
        <v>5</v>
      </c>
      <c r="L19" s="157">
        <v>6187</v>
      </c>
      <c r="M19" s="157">
        <v>6</v>
      </c>
      <c r="N19" s="157">
        <v>7105</v>
      </c>
      <c r="O19" s="157">
        <v>7</v>
      </c>
      <c r="P19" s="157">
        <v>7967</v>
      </c>
      <c r="Q19" s="157">
        <v>8</v>
      </c>
      <c r="R19" s="157">
        <v>8782</v>
      </c>
      <c r="S19" s="157">
        <v>9</v>
      </c>
      <c r="T19" s="157">
        <v>9558</v>
      </c>
      <c r="U19" s="157">
        <v>10</v>
      </c>
      <c r="V19" s="158">
        <v>9558</v>
      </c>
    </row>
    <row r="20" spans="1:23" x14ac:dyDescent="0.2">
      <c r="A20" s="66" t="s">
        <v>12</v>
      </c>
      <c r="B20" s="65" t="s">
        <v>188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165</v>
      </c>
      <c r="B22" s="65" t="s">
        <v>188</v>
      </c>
      <c r="C22" s="156">
        <v>74</v>
      </c>
      <c r="D22" s="156">
        <v>11</v>
      </c>
      <c r="E22" s="156">
        <v>111</v>
      </c>
      <c r="F22" s="156">
        <v>20</v>
      </c>
      <c r="G22" s="156">
        <v>148</v>
      </c>
      <c r="H22" s="156">
        <v>28</v>
      </c>
      <c r="I22" s="157">
        <v>185</v>
      </c>
      <c r="J22" s="157">
        <v>36</v>
      </c>
      <c r="K22" s="157">
        <v>222</v>
      </c>
      <c r="L22" s="157">
        <v>43</v>
      </c>
      <c r="M22" s="157">
        <v>259</v>
      </c>
      <c r="N22" s="157">
        <v>49</v>
      </c>
      <c r="O22" s="157">
        <v>296</v>
      </c>
      <c r="P22" s="157">
        <v>55</v>
      </c>
      <c r="Q22" s="157">
        <v>333</v>
      </c>
      <c r="R22" s="157">
        <v>61</v>
      </c>
      <c r="S22" s="157">
        <v>370</v>
      </c>
      <c r="T22" s="157">
        <v>66</v>
      </c>
      <c r="U22" s="157">
        <v>407</v>
      </c>
      <c r="V22" s="158">
        <v>66</v>
      </c>
    </row>
    <row r="23" spans="1:23" s="114" customFormat="1" x14ac:dyDescent="0.2">
      <c r="A23" s="66" t="s">
        <v>164</v>
      </c>
      <c r="B23" s="65" t="s">
        <v>188</v>
      </c>
      <c r="C23" s="156">
        <v>27</v>
      </c>
      <c r="D23" s="156">
        <v>20</v>
      </c>
      <c r="E23" s="156">
        <v>41</v>
      </c>
      <c r="F23" s="156">
        <v>37</v>
      </c>
      <c r="G23" s="156">
        <v>54</v>
      </c>
      <c r="H23" s="156">
        <v>52</v>
      </c>
      <c r="I23" s="157">
        <v>68</v>
      </c>
      <c r="J23" s="157">
        <v>65</v>
      </c>
      <c r="K23" s="157">
        <v>82</v>
      </c>
      <c r="L23" s="157">
        <v>78</v>
      </c>
      <c r="M23" s="157">
        <v>96</v>
      </c>
      <c r="N23" s="157">
        <v>89</v>
      </c>
      <c r="O23" s="157">
        <v>110</v>
      </c>
      <c r="P23" s="157">
        <v>100</v>
      </c>
      <c r="Q23" s="157">
        <v>124</v>
      </c>
      <c r="R23" s="157">
        <v>110</v>
      </c>
      <c r="S23" s="157">
        <v>138</v>
      </c>
      <c r="T23" s="157">
        <v>120</v>
      </c>
      <c r="U23" s="157">
        <v>152</v>
      </c>
      <c r="V23" s="158">
        <v>120</v>
      </c>
    </row>
    <row r="24" spans="1:23" s="114" customFormat="1" x14ac:dyDescent="0.2">
      <c r="A24" s="66" t="s">
        <v>168</v>
      </c>
      <c r="B24" s="65" t="s">
        <v>188</v>
      </c>
      <c r="C24" s="156">
        <v>1</v>
      </c>
      <c r="D24" s="172">
        <v>0.27</v>
      </c>
      <c r="E24" s="156">
        <v>2</v>
      </c>
      <c r="F24" s="172">
        <v>0.5</v>
      </c>
      <c r="G24" s="156">
        <v>3</v>
      </c>
      <c r="H24" s="172">
        <v>0.7</v>
      </c>
      <c r="I24" s="175">
        <v>4</v>
      </c>
      <c r="J24" s="173">
        <v>0.89</v>
      </c>
      <c r="K24" s="175">
        <v>5</v>
      </c>
      <c r="L24" s="173">
        <v>1.05</v>
      </c>
      <c r="M24" s="175">
        <v>6</v>
      </c>
      <c r="N24" s="173">
        <v>1.21</v>
      </c>
      <c r="O24" s="175">
        <v>7</v>
      </c>
      <c r="P24" s="173">
        <v>1.36</v>
      </c>
      <c r="Q24" s="175">
        <v>8</v>
      </c>
      <c r="R24" s="173">
        <v>1.5</v>
      </c>
      <c r="S24" s="175">
        <v>9</v>
      </c>
      <c r="T24" s="173">
        <v>1.63</v>
      </c>
      <c r="U24" s="175">
        <v>10</v>
      </c>
      <c r="V24" s="174">
        <v>1.63</v>
      </c>
    </row>
    <row r="25" spans="1:23" x14ac:dyDescent="0.2">
      <c r="A25" s="66" t="s">
        <v>7</v>
      </c>
      <c r="B25" s="65" t="s">
        <v>188</v>
      </c>
      <c r="C25" s="156">
        <v>3</v>
      </c>
      <c r="D25" s="156">
        <v>32</v>
      </c>
      <c r="E25" s="156">
        <v>5</v>
      </c>
      <c r="F25" s="156">
        <v>58</v>
      </c>
      <c r="G25" s="156">
        <v>6</v>
      </c>
      <c r="H25" s="156">
        <v>82</v>
      </c>
      <c r="I25" s="157">
        <v>8</v>
      </c>
      <c r="J25" s="157">
        <v>103</v>
      </c>
      <c r="K25" s="157">
        <v>10</v>
      </c>
      <c r="L25" s="157">
        <v>123</v>
      </c>
      <c r="M25" s="157">
        <v>12</v>
      </c>
      <c r="N25" s="157">
        <v>141</v>
      </c>
      <c r="O25" s="157">
        <v>14</v>
      </c>
      <c r="P25" s="157">
        <v>158</v>
      </c>
      <c r="Q25" s="157">
        <v>16</v>
      </c>
      <c r="R25" s="157">
        <v>174</v>
      </c>
      <c r="S25" s="157">
        <v>18</v>
      </c>
      <c r="T25" s="157">
        <v>190</v>
      </c>
      <c r="U25" s="157">
        <v>20</v>
      </c>
      <c r="V25" s="158">
        <v>190</v>
      </c>
      <c r="W25" s="114"/>
    </row>
    <row r="26" spans="1:23" x14ac:dyDescent="0.2">
      <c r="A26" s="66" t="s">
        <v>8</v>
      </c>
      <c r="B26" s="65" t="s">
        <v>188</v>
      </c>
      <c r="C26" s="156">
        <v>10752</v>
      </c>
      <c r="D26" s="156">
        <v>326</v>
      </c>
      <c r="E26" s="156">
        <v>14976</v>
      </c>
      <c r="F26" s="156">
        <v>601</v>
      </c>
      <c r="G26" s="156">
        <v>19200</v>
      </c>
      <c r="H26" s="156">
        <v>843</v>
      </c>
      <c r="I26" s="157">
        <v>22272</v>
      </c>
      <c r="J26" s="157">
        <v>1061</v>
      </c>
      <c r="K26" s="157">
        <v>25344</v>
      </c>
      <c r="L26" s="157">
        <v>1263</v>
      </c>
      <c r="M26" s="157">
        <v>28416</v>
      </c>
      <c r="N26" s="157">
        <v>1450</v>
      </c>
      <c r="O26" s="157">
        <v>31488</v>
      </c>
      <c r="P26" s="157">
        <v>1626</v>
      </c>
      <c r="Q26" s="157">
        <v>34560</v>
      </c>
      <c r="R26" s="157">
        <v>1792</v>
      </c>
      <c r="S26" s="157">
        <v>37632</v>
      </c>
      <c r="T26" s="157">
        <v>1951</v>
      </c>
      <c r="U26" s="157">
        <v>40704</v>
      </c>
      <c r="V26" s="158">
        <v>1951</v>
      </c>
      <c r="W26" s="114"/>
    </row>
    <row r="27" spans="1:23" x14ac:dyDescent="0.2">
      <c r="A27" s="66" t="s">
        <v>9</v>
      </c>
      <c r="B27" s="65" t="s">
        <v>188</v>
      </c>
      <c r="C27" s="156">
        <v>4844</v>
      </c>
      <c r="D27" s="156">
        <v>35</v>
      </c>
      <c r="E27" s="156">
        <v>6803</v>
      </c>
      <c r="F27" s="156">
        <v>65</v>
      </c>
      <c r="G27" s="156">
        <v>8761</v>
      </c>
      <c r="H27" s="156">
        <v>91</v>
      </c>
      <c r="I27" s="157">
        <v>10256</v>
      </c>
      <c r="J27" s="157">
        <v>114</v>
      </c>
      <c r="K27" s="157">
        <v>11751</v>
      </c>
      <c r="L27" s="157">
        <v>136</v>
      </c>
      <c r="M27" s="157">
        <v>13246</v>
      </c>
      <c r="N27" s="157">
        <v>156</v>
      </c>
      <c r="O27" s="157">
        <v>14741</v>
      </c>
      <c r="P27" s="157">
        <v>175</v>
      </c>
      <c r="Q27" s="157">
        <v>16236</v>
      </c>
      <c r="R27" s="157">
        <v>193</v>
      </c>
      <c r="S27" s="157">
        <v>17731</v>
      </c>
      <c r="T27" s="157">
        <v>210</v>
      </c>
      <c r="U27" s="157">
        <v>19226</v>
      </c>
      <c r="V27" s="158">
        <v>210</v>
      </c>
      <c r="W27" s="114"/>
    </row>
    <row r="28" spans="1:23" x14ac:dyDescent="0.2">
      <c r="A28" s="66" t="s">
        <v>44</v>
      </c>
      <c r="B28" s="65" t="s">
        <v>188</v>
      </c>
      <c r="C28" s="156">
        <v>322</v>
      </c>
      <c r="D28" s="156">
        <v>8</v>
      </c>
      <c r="E28" s="156">
        <v>483</v>
      </c>
      <c r="F28" s="156">
        <v>14</v>
      </c>
      <c r="G28" s="156">
        <v>644</v>
      </c>
      <c r="H28" s="156">
        <v>20</v>
      </c>
      <c r="I28" s="157">
        <v>805</v>
      </c>
      <c r="J28" s="157">
        <v>26</v>
      </c>
      <c r="K28" s="157">
        <v>966</v>
      </c>
      <c r="L28" s="157">
        <v>30</v>
      </c>
      <c r="M28" s="157">
        <v>1127</v>
      </c>
      <c r="N28" s="157">
        <v>35</v>
      </c>
      <c r="O28" s="157">
        <v>1288</v>
      </c>
      <c r="P28" s="157">
        <v>39</v>
      </c>
      <c r="Q28" s="157">
        <v>1449</v>
      </c>
      <c r="R28" s="157">
        <v>43</v>
      </c>
      <c r="S28" s="157">
        <v>1610</v>
      </c>
      <c r="T28" s="157">
        <v>47</v>
      </c>
      <c r="U28" s="157">
        <v>1771</v>
      </c>
      <c r="V28" s="158">
        <v>47</v>
      </c>
      <c r="W28" s="114"/>
    </row>
    <row r="29" spans="1:23" x14ac:dyDescent="0.2">
      <c r="A29" s="66" t="s">
        <v>10</v>
      </c>
      <c r="B29" s="65" t="s">
        <v>188</v>
      </c>
      <c r="C29" s="156">
        <v>509</v>
      </c>
      <c r="D29" s="156">
        <v>730</v>
      </c>
      <c r="E29" s="156">
        <v>701</v>
      </c>
      <c r="F29" s="156">
        <v>1346</v>
      </c>
      <c r="G29" s="156">
        <v>893</v>
      </c>
      <c r="H29" s="156">
        <v>1889</v>
      </c>
      <c r="I29" s="157">
        <v>1022</v>
      </c>
      <c r="J29" s="157">
        <v>2379</v>
      </c>
      <c r="K29" s="157">
        <v>1151</v>
      </c>
      <c r="L29" s="157">
        <v>2830</v>
      </c>
      <c r="M29" s="157">
        <v>1280</v>
      </c>
      <c r="N29" s="157">
        <v>3250</v>
      </c>
      <c r="O29" s="157">
        <v>1409</v>
      </c>
      <c r="P29" s="157">
        <v>3644</v>
      </c>
      <c r="Q29" s="157">
        <v>1538</v>
      </c>
      <c r="R29" s="157">
        <v>4017</v>
      </c>
      <c r="S29" s="157">
        <v>1667</v>
      </c>
      <c r="T29" s="157">
        <v>4372</v>
      </c>
      <c r="U29" s="157">
        <v>1796</v>
      </c>
      <c r="V29" s="158">
        <v>4372</v>
      </c>
      <c r="W29" s="114"/>
    </row>
    <row r="30" spans="1:23" x14ac:dyDescent="0.2">
      <c r="A30" s="67" t="s">
        <v>43</v>
      </c>
      <c r="B30" s="65" t="s">
        <v>188</v>
      </c>
      <c r="C30" s="156">
        <v>71</v>
      </c>
      <c r="D30" s="156">
        <v>9</v>
      </c>
      <c r="E30" s="156">
        <v>107</v>
      </c>
      <c r="F30" s="156">
        <v>16</v>
      </c>
      <c r="G30" s="156">
        <v>142</v>
      </c>
      <c r="H30" s="156">
        <v>22</v>
      </c>
      <c r="I30" s="157">
        <v>178</v>
      </c>
      <c r="J30" s="157">
        <v>28</v>
      </c>
      <c r="K30" s="157">
        <v>214</v>
      </c>
      <c r="L30" s="157">
        <v>33</v>
      </c>
      <c r="M30" s="157">
        <v>250</v>
      </c>
      <c r="N30" s="157">
        <v>38</v>
      </c>
      <c r="O30" s="157">
        <v>286</v>
      </c>
      <c r="P30" s="157">
        <v>43</v>
      </c>
      <c r="Q30" s="157">
        <v>322</v>
      </c>
      <c r="R30" s="157">
        <v>47</v>
      </c>
      <c r="S30" s="157">
        <v>358</v>
      </c>
      <c r="T30" s="157">
        <v>51</v>
      </c>
      <c r="U30" s="157">
        <v>394</v>
      </c>
      <c r="V30" s="158">
        <v>51</v>
      </c>
      <c r="W30" s="114"/>
    </row>
    <row r="31" spans="1:23" s="114" customFormat="1" x14ac:dyDescent="0.2">
      <c r="A31" s="67" t="s">
        <v>117</v>
      </c>
      <c r="B31" s="65" t="s">
        <v>188</v>
      </c>
      <c r="C31" s="156">
        <v>2</v>
      </c>
      <c r="D31" s="156">
        <v>12</v>
      </c>
      <c r="E31" s="156">
        <v>3</v>
      </c>
      <c r="F31" s="156">
        <v>22</v>
      </c>
      <c r="G31" s="156">
        <v>4</v>
      </c>
      <c r="H31" s="156">
        <v>31</v>
      </c>
      <c r="I31" s="157">
        <v>5</v>
      </c>
      <c r="J31" s="157">
        <v>39</v>
      </c>
      <c r="K31" s="157">
        <v>6</v>
      </c>
      <c r="L31" s="157">
        <v>46</v>
      </c>
      <c r="M31" s="157">
        <v>7</v>
      </c>
      <c r="N31" s="157">
        <v>53</v>
      </c>
      <c r="O31" s="157">
        <v>8</v>
      </c>
      <c r="P31" s="157">
        <v>59</v>
      </c>
      <c r="Q31" s="157">
        <v>9</v>
      </c>
      <c r="R31" s="157">
        <v>66</v>
      </c>
      <c r="S31" s="157">
        <v>10</v>
      </c>
      <c r="T31" s="157">
        <v>71</v>
      </c>
      <c r="U31" s="157">
        <v>11</v>
      </c>
      <c r="V31" s="158">
        <v>71</v>
      </c>
    </row>
    <row r="32" spans="1:23" s="38" customFormat="1" ht="13.5" thickBot="1" x14ac:dyDescent="0.25">
      <c r="A32" s="68" t="s">
        <v>11</v>
      </c>
      <c r="B32" s="69" t="s">
        <v>188</v>
      </c>
      <c r="C32" s="70">
        <v>9861</v>
      </c>
      <c r="D32" s="70">
        <v>37</v>
      </c>
      <c r="E32" s="70">
        <v>13877</v>
      </c>
      <c r="F32" s="70">
        <v>68</v>
      </c>
      <c r="G32" s="70">
        <v>17892</v>
      </c>
      <c r="H32" s="70">
        <v>96</v>
      </c>
      <c r="I32" s="71">
        <v>20993</v>
      </c>
      <c r="J32" s="71">
        <v>121</v>
      </c>
      <c r="K32" s="71">
        <v>24094</v>
      </c>
      <c r="L32" s="71">
        <v>144</v>
      </c>
      <c r="M32" s="71">
        <v>27195</v>
      </c>
      <c r="N32" s="71">
        <v>165</v>
      </c>
      <c r="O32" s="71">
        <v>30296</v>
      </c>
      <c r="P32" s="71">
        <v>185</v>
      </c>
      <c r="Q32" s="71">
        <v>33397</v>
      </c>
      <c r="R32" s="71">
        <v>204</v>
      </c>
      <c r="S32" s="71">
        <v>36498</v>
      </c>
      <c r="T32" s="71">
        <v>222</v>
      </c>
      <c r="U32" s="71">
        <v>39599</v>
      </c>
      <c r="V32" s="72">
        <v>222</v>
      </c>
      <c r="W32" s="115"/>
    </row>
    <row r="33" spans="1:23" x14ac:dyDescent="0.2">
      <c r="W33" s="114"/>
    </row>
    <row r="34" spans="1:23" x14ac:dyDescent="0.2">
      <c r="A34" s="227" t="s">
        <v>119</v>
      </c>
      <c r="B34" s="228"/>
      <c r="C34" s="228"/>
      <c r="D34" s="228"/>
    </row>
    <row r="35" spans="1:23" x14ac:dyDescent="0.2">
      <c r="A35" s="229" t="s">
        <v>185</v>
      </c>
      <c r="B35" s="229"/>
      <c r="C35" s="229"/>
      <c r="D35" s="229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23" s="178" customFormat="1" x14ac:dyDescent="0.2">
      <c r="A36" s="202"/>
      <c r="B36" s="202"/>
      <c r="C36" s="202"/>
      <c r="D36" s="202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203"/>
    </row>
    <row r="37" spans="1:23" s="115" customFormat="1" ht="12" customHeight="1" x14ac:dyDescent="0.2">
      <c r="A37" s="205"/>
      <c r="B37" s="205"/>
      <c r="C37" s="205"/>
      <c r="D37" s="205"/>
    </row>
    <row r="38" spans="1:23" s="206" customFormat="1" x14ac:dyDescent="0.2"/>
    <row r="39" spans="1:23" s="5" customFormat="1" ht="26.25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</row>
    <row r="40" spans="1:23" s="5" customFormat="1" ht="12" customHeight="1" x14ac:dyDescent="0.2">
      <c r="A40" s="5" t="s">
        <v>126</v>
      </c>
      <c r="B40" s="5" t="s">
        <v>187</v>
      </c>
      <c r="C40" s="5">
        <v>3040</v>
      </c>
      <c r="D40" s="5">
        <v>0.59</v>
      </c>
      <c r="E40" s="5">
        <v>4560</v>
      </c>
      <c r="F40" s="5">
        <v>1.08</v>
      </c>
      <c r="G40" s="5">
        <v>6080</v>
      </c>
      <c r="H40" s="5">
        <v>1.52</v>
      </c>
      <c r="I40" s="5">
        <v>7600</v>
      </c>
      <c r="J40" s="5">
        <v>1.91</v>
      </c>
      <c r="K40" s="5">
        <v>9120</v>
      </c>
      <c r="L40" s="5">
        <v>2.27</v>
      </c>
      <c r="M40" s="5">
        <v>10640</v>
      </c>
      <c r="N40" s="5">
        <v>2.61</v>
      </c>
      <c r="O40" s="5">
        <v>12160</v>
      </c>
      <c r="P40" s="5">
        <v>2.93</v>
      </c>
      <c r="Q40" s="5">
        <v>13680</v>
      </c>
      <c r="R40" s="5">
        <v>3.23</v>
      </c>
      <c r="S40" s="5">
        <v>15200</v>
      </c>
      <c r="T40" s="5">
        <v>3.51</v>
      </c>
      <c r="U40" s="5">
        <v>16720</v>
      </c>
      <c r="V40" s="5">
        <v>3.51</v>
      </c>
    </row>
    <row r="41" spans="1:23" s="5" customFormat="1" ht="12" customHeight="1" x14ac:dyDescent="0.2">
      <c r="A41" s="5" t="s">
        <v>128</v>
      </c>
      <c r="B41" s="5" t="s">
        <v>187</v>
      </c>
      <c r="C41" s="5">
        <v>19000</v>
      </c>
      <c r="D41" s="5">
        <v>21</v>
      </c>
      <c r="E41" s="5">
        <v>28500</v>
      </c>
      <c r="F41" s="5">
        <v>39</v>
      </c>
      <c r="G41" s="5">
        <v>38000</v>
      </c>
      <c r="H41" s="5">
        <v>54</v>
      </c>
      <c r="I41" s="5">
        <v>47500</v>
      </c>
      <c r="J41" s="5">
        <v>68</v>
      </c>
      <c r="K41" s="5">
        <v>57000</v>
      </c>
      <c r="L41" s="5">
        <v>81</v>
      </c>
      <c r="M41" s="5">
        <v>66500</v>
      </c>
      <c r="N41" s="5">
        <v>93</v>
      </c>
      <c r="O41" s="5">
        <v>76000</v>
      </c>
      <c r="P41" s="5">
        <v>104</v>
      </c>
      <c r="Q41" s="5">
        <v>85500</v>
      </c>
      <c r="R41" s="5">
        <v>115</v>
      </c>
      <c r="S41" s="5">
        <v>95000</v>
      </c>
      <c r="T41" s="5">
        <v>125</v>
      </c>
      <c r="U41" s="5">
        <v>104500</v>
      </c>
      <c r="V41" s="5">
        <v>125</v>
      </c>
    </row>
    <row r="42" spans="1:23" s="5" customFormat="1" x14ac:dyDescent="0.2">
      <c r="A42" s="5" t="s">
        <v>4</v>
      </c>
      <c r="B42" s="5" t="s">
        <v>188</v>
      </c>
      <c r="C42" s="5">
        <v>2</v>
      </c>
      <c r="D42" s="5">
        <v>44</v>
      </c>
      <c r="E42" s="5">
        <v>3</v>
      </c>
      <c r="F42" s="5">
        <v>81</v>
      </c>
      <c r="G42" s="5">
        <v>4</v>
      </c>
      <c r="H42" s="5">
        <v>113</v>
      </c>
      <c r="I42" s="5">
        <v>5</v>
      </c>
      <c r="J42" s="5">
        <v>143</v>
      </c>
      <c r="K42" s="5">
        <v>6</v>
      </c>
      <c r="L42" s="5">
        <v>170</v>
      </c>
      <c r="M42" s="5">
        <v>7</v>
      </c>
      <c r="N42" s="5">
        <v>195</v>
      </c>
      <c r="O42" s="5">
        <v>8</v>
      </c>
      <c r="P42" s="5">
        <v>219</v>
      </c>
      <c r="Q42" s="5">
        <v>9</v>
      </c>
      <c r="R42" s="5">
        <v>241</v>
      </c>
      <c r="S42" s="5">
        <v>10</v>
      </c>
      <c r="T42" s="5">
        <v>262</v>
      </c>
      <c r="U42" s="5">
        <v>11</v>
      </c>
      <c r="V42" s="5">
        <v>262</v>
      </c>
    </row>
    <row r="43" spans="1:23" s="5" customFormat="1" x14ac:dyDescent="0.2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</row>
    <row r="44" spans="1:23" s="5" customFormat="1" x14ac:dyDescent="0.2">
      <c r="A44" s="5" t="s">
        <v>5</v>
      </c>
      <c r="B44" s="5" t="s">
        <v>188</v>
      </c>
      <c r="C44" s="5">
        <v>16601</v>
      </c>
      <c r="D44" s="5">
        <v>25</v>
      </c>
      <c r="E44" s="5">
        <v>23361</v>
      </c>
      <c r="F44" s="5">
        <v>46</v>
      </c>
      <c r="G44" s="5">
        <v>30122</v>
      </c>
      <c r="H44" s="5">
        <v>64</v>
      </c>
      <c r="I44" s="5">
        <v>35342</v>
      </c>
      <c r="J44" s="5">
        <v>81</v>
      </c>
      <c r="K44" s="5">
        <v>40562</v>
      </c>
      <c r="L44" s="5">
        <v>96</v>
      </c>
      <c r="M44" s="5">
        <v>45782</v>
      </c>
      <c r="N44" s="5">
        <v>110</v>
      </c>
      <c r="O44" s="5">
        <v>51002</v>
      </c>
      <c r="P44" s="5">
        <v>123</v>
      </c>
      <c r="Q44" s="5">
        <v>56222</v>
      </c>
      <c r="R44" s="5">
        <v>136</v>
      </c>
      <c r="S44" s="5">
        <v>61442</v>
      </c>
      <c r="T44" s="5">
        <v>148</v>
      </c>
      <c r="U44" s="5">
        <v>66662</v>
      </c>
      <c r="V44" s="5">
        <v>148</v>
      </c>
    </row>
    <row r="45" spans="1:23" s="5" customFormat="1" x14ac:dyDescent="0.2">
      <c r="A45" s="5" t="s">
        <v>167</v>
      </c>
      <c r="B45" s="5" t="s">
        <v>188</v>
      </c>
      <c r="C45" s="5">
        <v>1</v>
      </c>
      <c r="D45" s="5">
        <v>9</v>
      </c>
      <c r="E45" s="5">
        <v>2</v>
      </c>
      <c r="F45" s="5">
        <v>17</v>
      </c>
      <c r="G45" s="5">
        <v>3</v>
      </c>
      <c r="H45" s="5">
        <v>24</v>
      </c>
      <c r="I45" s="5">
        <v>4</v>
      </c>
      <c r="J45" s="5">
        <v>31</v>
      </c>
      <c r="K45" s="5">
        <v>5</v>
      </c>
      <c r="L45" s="5">
        <v>37</v>
      </c>
      <c r="M45" s="5">
        <v>6</v>
      </c>
      <c r="N45" s="5">
        <v>42</v>
      </c>
      <c r="O45" s="5">
        <v>7</v>
      </c>
      <c r="P45" s="5">
        <v>47</v>
      </c>
      <c r="Q45" s="5">
        <v>8</v>
      </c>
      <c r="R45" s="5">
        <v>52</v>
      </c>
      <c r="S45" s="5">
        <v>9</v>
      </c>
      <c r="T45" s="5">
        <v>56</v>
      </c>
      <c r="U45" s="5">
        <v>10</v>
      </c>
      <c r="V45" s="5">
        <v>56</v>
      </c>
    </row>
    <row r="46" spans="1:23" s="5" customFormat="1" x14ac:dyDescent="0.2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</row>
    <row r="47" spans="1:23" s="5" customFormat="1" x14ac:dyDescent="0.2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11</v>
      </c>
      <c r="G47" s="5">
        <v>3</v>
      </c>
      <c r="H47" s="5">
        <v>15</v>
      </c>
      <c r="I47" s="5">
        <v>4</v>
      </c>
      <c r="J47" s="5">
        <v>19</v>
      </c>
      <c r="K47" s="5">
        <v>5</v>
      </c>
      <c r="L47" s="5">
        <v>23</v>
      </c>
      <c r="M47" s="5">
        <v>6</v>
      </c>
      <c r="N47" s="5">
        <v>26</v>
      </c>
      <c r="O47" s="5">
        <v>7</v>
      </c>
      <c r="P47" s="5">
        <v>29</v>
      </c>
      <c r="Q47" s="5">
        <v>8</v>
      </c>
      <c r="R47" s="5">
        <v>32</v>
      </c>
      <c r="S47" s="5">
        <v>9</v>
      </c>
      <c r="T47" s="5">
        <v>35</v>
      </c>
      <c r="U47" s="5">
        <v>10</v>
      </c>
      <c r="V47" s="5">
        <v>35</v>
      </c>
    </row>
    <row r="48" spans="1:23" s="5" customFormat="1" x14ac:dyDescent="0.2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</row>
    <row r="49" spans="1:22" s="5" customFormat="1" x14ac:dyDescent="0.2">
      <c r="A49" s="5" t="s">
        <v>6</v>
      </c>
      <c r="B49" s="5" t="s">
        <v>188</v>
      </c>
      <c r="C49" s="5">
        <v>21654</v>
      </c>
      <c r="D49" s="5">
        <v>122</v>
      </c>
      <c r="E49" s="5">
        <v>30329</v>
      </c>
      <c r="F49" s="5">
        <v>225</v>
      </c>
      <c r="G49" s="5">
        <v>39004</v>
      </c>
      <c r="H49" s="5">
        <v>316</v>
      </c>
      <c r="I49" s="5">
        <v>45526</v>
      </c>
      <c r="J49" s="5">
        <v>398</v>
      </c>
      <c r="K49" s="5">
        <v>52048</v>
      </c>
      <c r="L49" s="5">
        <v>474</v>
      </c>
      <c r="M49" s="5">
        <v>58570</v>
      </c>
      <c r="N49" s="5">
        <v>544</v>
      </c>
      <c r="O49" s="5">
        <v>65092</v>
      </c>
      <c r="P49" s="5">
        <v>610</v>
      </c>
      <c r="Q49" s="5">
        <v>71614</v>
      </c>
      <c r="R49" s="5">
        <v>672</v>
      </c>
      <c r="S49" s="5">
        <v>78136</v>
      </c>
      <c r="T49" s="5">
        <v>732</v>
      </c>
      <c r="U49" s="5">
        <v>84658</v>
      </c>
      <c r="V49" s="5">
        <v>732</v>
      </c>
    </row>
    <row r="50" spans="1:22" s="5" customFormat="1" x14ac:dyDescent="0.2">
      <c r="A50" s="5" t="s">
        <v>169</v>
      </c>
      <c r="B50" s="5" t="s">
        <v>188</v>
      </c>
      <c r="C50" s="5">
        <v>1</v>
      </c>
      <c r="D50" s="5">
        <v>1597</v>
      </c>
      <c r="E50" s="5">
        <v>2</v>
      </c>
      <c r="F50" s="5">
        <v>2943</v>
      </c>
      <c r="G50" s="5">
        <v>3</v>
      </c>
      <c r="H50" s="5">
        <v>4129</v>
      </c>
      <c r="I50" s="5">
        <v>4</v>
      </c>
      <c r="J50" s="5">
        <v>5201</v>
      </c>
      <c r="K50" s="5">
        <v>5</v>
      </c>
      <c r="L50" s="5">
        <v>6187</v>
      </c>
      <c r="M50" s="5">
        <v>6</v>
      </c>
      <c r="N50" s="5">
        <v>7105</v>
      </c>
      <c r="O50" s="5">
        <v>7</v>
      </c>
      <c r="P50" s="5">
        <v>7967</v>
      </c>
      <c r="Q50" s="5">
        <v>8</v>
      </c>
      <c r="R50" s="5">
        <v>8782</v>
      </c>
      <c r="S50" s="5">
        <v>9</v>
      </c>
      <c r="T50" s="5">
        <v>9558</v>
      </c>
      <c r="U50" s="5">
        <v>10</v>
      </c>
      <c r="V50" s="5">
        <v>9558</v>
      </c>
    </row>
    <row r="51" spans="1:22" s="5" customFormat="1" x14ac:dyDescent="0.2">
      <c r="A51" s="5" t="s">
        <v>12</v>
      </c>
      <c r="B51" s="5" t="s">
        <v>188</v>
      </c>
      <c r="C51" s="5">
        <v>1</v>
      </c>
      <c r="D51" s="5">
        <v>1236</v>
      </c>
      <c r="E51" s="5">
        <v>2</v>
      </c>
      <c r="F51" s="5">
        <v>2278</v>
      </c>
      <c r="G51" s="5">
        <v>3</v>
      </c>
      <c r="H51" s="5">
        <v>3196</v>
      </c>
      <c r="I51" s="5">
        <v>4</v>
      </c>
      <c r="J51" s="5">
        <v>4026</v>
      </c>
      <c r="K51" s="5">
        <v>5</v>
      </c>
      <c r="L51" s="5">
        <v>4790</v>
      </c>
      <c r="M51" s="5">
        <v>6</v>
      </c>
      <c r="N51" s="5">
        <v>5500</v>
      </c>
      <c r="O51" s="5">
        <v>7</v>
      </c>
      <c r="P51" s="5">
        <v>6167</v>
      </c>
      <c r="Q51" s="5">
        <v>8</v>
      </c>
      <c r="R51" s="5">
        <v>6798</v>
      </c>
      <c r="S51" s="5">
        <v>9</v>
      </c>
      <c r="T51" s="5">
        <v>7399</v>
      </c>
      <c r="U51" s="5">
        <v>10</v>
      </c>
      <c r="V51" s="5">
        <v>7399</v>
      </c>
    </row>
    <row r="52" spans="1:22" s="5" customFormat="1" x14ac:dyDescent="0.2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</row>
    <row r="53" spans="1:22" s="5" customFormat="1" x14ac:dyDescent="0.2">
      <c r="A53" s="5" t="s">
        <v>165</v>
      </c>
      <c r="B53" s="5" t="s">
        <v>188</v>
      </c>
      <c r="C53" s="5">
        <v>74</v>
      </c>
      <c r="D53" s="5">
        <v>11</v>
      </c>
      <c r="E53" s="5">
        <v>111</v>
      </c>
      <c r="F53" s="5">
        <v>20</v>
      </c>
      <c r="G53" s="5">
        <v>148</v>
      </c>
      <c r="H53" s="5">
        <v>28</v>
      </c>
      <c r="I53" s="5">
        <v>185</v>
      </c>
      <c r="J53" s="5">
        <v>36</v>
      </c>
      <c r="K53" s="5">
        <v>222</v>
      </c>
      <c r="L53" s="5">
        <v>43</v>
      </c>
      <c r="M53" s="5">
        <v>259</v>
      </c>
      <c r="N53" s="5">
        <v>49</v>
      </c>
      <c r="O53" s="5">
        <v>296</v>
      </c>
      <c r="P53" s="5">
        <v>55</v>
      </c>
      <c r="Q53" s="5">
        <v>333</v>
      </c>
      <c r="R53" s="5">
        <v>61</v>
      </c>
      <c r="S53" s="5">
        <v>370</v>
      </c>
      <c r="T53" s="5">
        <v>66</v>
      </c>
      <c r="U53" s="5">
        <v>407</v>
      </c>
      <c r="V53" s="5">
        <v>66</v>
      </c>
    </row>
    <row r="54" spans="1:22" s="5" customFormat="1" x14ac:dyDescent="0.2">
      <c r="A54" s="5" t="s">
        <v>164</v>
      </c>
      <c r="B54" s="5" t="s">
        <v>188</v>
      </c>
      <c r="C54" s="5">
        <v>27</v>
      </c>
      <c r="D54" s="5">
        <v>20</v>
      </c>
      <c r="E54" s="5">
        <v>41</v>
      </c>
      <c r="F54" s="5">
        <v>37</v>
      </c>
      <c r="G54" s="5">
        <v>54</v>
      </c>
      <c r="H54" s="5">
        <v>52</v>
      </c>
      <c r="I54" s="5">
        <v>68</v>
      </c>
      <c r="J54" s="5">
        <v>65</v>
      </c>
      <c r="K54" s="5">
        <v>82</v>
      </c>
      <c r="L54" s="5">
        <v>78</v>
      </c>
      <c r="M54" s="5">
        <v>96</v>
      </c>
      <c r="N54" s="5">
        <v>89</v>
      </c>
      <c r="O54" s="5">
        <v>110</v>
      </c>
      <c r="P54" s="5">
        <v>100</v>
      </c>
      <c r="Q54" s="5">
        <v>124</v>
      </c>
      <c r="R54" s="5">
        <v>110</v>
      </c>
      <c r="S54" s="5">
        <v>138</v>
      </c>
      <c r="T54" s="5">
        <v>120</v>
      </c>
      <c r="U54" s="5">
        <v>152</v>
      </c>
      <c r="V54" s="5">
        <v>120</v>
      </c>
    </row>
    <row r="55" spans="1:22" s="5" customFormat="1" x14ac:dyDescent="0.2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</row>
    <row r="56" spans="1:22" s="5" customFormat="1" x14ac:dyDescent="0.2">
      <c r="A56" s="5" t="s">
        <v>7</v>
      </c>
      <c r="B56" s="5" t="s">
        <v>188</v>
      </c>
      <c r="C56" s="5">
        <v>3</v>
      </c>
      <c r="D56" s="5">
        <v>32</v>
      </c>
      <c r="E56" s="5">
        <v>5</v>
      </c>
      <c r="F56" s="5">
        <v>58</v>
      </c>
      <c r="G56" s="5">
        <v>6</v>
      </c>
      <c r="H56" s="5">
        <v>82</v>
      </c>
      <c r="I56" s="5">
        <v>8</v>
      </c>
      <c r="J56" s="5">
        <v>103</v>
      </c>
      <c r="K56" s="5">
        <v>10</v>
      </c>
      <c r="L56" s="5">
        <v>123</v>
      </c>
      <c r="M56" s="5">
        <v>12</v>
      </c>
      <c r="N56" s="5">
        <v>141</v>
      </c>
      <c r="O56" s="5">
        <v>14</v>
      </c>
      <c r="P56" s="5">
        <v>158</v>
      </c>
      <c r="Q56" s="5">
        <v>16</v>
      </c>
      <c r="R56" s="5">
        <v>174</v>
      </c>
      <c r="S56" s="5">
        <v>18</v>
      </c>
      <c r="T56" s="5">
        <v>190</v>
      </c>
      <c r="U56" s="5">
        <v>20</v>
      </c>
      <c r="V56" s="5">
        <v>190</v>
      </c>
    </row>
    <row r="57" spans="1:22" s="5" customFormat="1" x14ac:dyDescent="0.2">
      <c r="A57" s="5" t="s">
        <v>8</v>
      </c>
      <c r="B57" s="5" t="s">
        <v>188</v>
      </c>
      <c r="C57" s="5">
        <v>10752</v>
      </c>
      <c r="D57" s="5">
        <v>326</v>
      </c>
      <c r="E57" s="5">
        <v>14976</v>
      </c>
      <c r="F57" s="5">
        <v>601</v>
      </c>
      <c r="G57" s="5">
        <v>19200</v>
      </c>
      <c r="H57" s="5">
        <v>843</v>
      </c>
      <c r="I57" s="5">
        <v>22272</v>
      </c>
      <c r="J57" s="5">
        <v>1061</v>
      </c>
      <c r="K57" s="5">
        <v>25344</v>
      </c>
      <c r="L57" s="5">
        <v>1263</v>
      </c>
      <c r="M57" s="5">
        <v>28416</v>
      </c>
      <c r="N57" s="5">
        <v>1450</v>
      </c>
      <c r="O57" s="5">
        <v>31488</v>
      </c>
      <c r="P57" s="5">
        <v>1626</v>
      </c>
      <c r="Q57" s="5">
        <v>34560</v>
      </c>
      <c r="R57" s="5">
        <v>1792</v>
      </c>
      <c r="S57" s="5">
        <v>37632</v>
      </c>
      <c r="T57" s="5">
        <v>1951</v>
      </c>
      <c r="U57" s="5">
        <v>40704</v>
      </c>
      <c r="V57" s="5">
        <v>1951</v>
      </c>
    </row>
    <row r="58" spans="1:22" s="5" customFormat="1" x14ac:dyDescent="0.2">
      <c r="A58" s="5" t="s">
        <v>9</v>
      </c>
      <c r="B58" s="5" t="s">
        <v>188</v>
      </c>
      <c r="C58" s="5">
        <v>4844</v>
      </c>
      <c r="D58" s="5">
        <v>35</v>
      </c>
      <c r="E58" s="5">
        <v>6803</v>
      </c>
      <c r="F58" s="5">
        <v>65</v>
      </c>
      <c r="G58" s="5">
        <v>8761</v>
      </c>
      <c r="H58" s="5">
        <v>91</v>
      </c>
      <c r="I58" s="5">
        <v>10256</v>
      </c>
      <c r="J58" s="5">
        <v>114</v>
      </c>
      <c r="K58" s="5">
        <v>11751</v>
      </c>
      <c r="L58" s="5">
        <v>136</v>
      </c>
      <c r="M58" s="5">
        <v>13246</v>
      </c>
      <c r="N58" s="5">
        <v>156</v>
      </c>
      <c r="O58" s="5">
        <v>14741</v>
      </c>
      <c r="P58" s="5">
        <v>175</v>
      </c>
      <c r="Q58" s="5">
        <v>16236</v>
      </c>
      <c r="R58" s="5">
        <v>193</v>
      </c>
      <c r="S58" s="5">
        <v>17731</v>
      </c>
      <c r="T58" s="5">
        <v>210</v>
      </c>
      <c r="U58" s="5">
        <v>19226</v>
      </c>
      <c r="V58" s="5">
        <v>210</v>
      </c>
    </row>
    <row r="59" spans="1:22" s="5" customFormat="1" x14ac:dyDescent="0.2">
      <c r="A59" s="5" t="s">
        <v>44</v>
      </c>
      <c r="B59" s="5" t="s">
        <v>188</v>
      </c>
      <c r="C59" s="5">
        <v>322</v>
      </c>
      <c r="D59" s="5">
        <v>8</v>
      </c>
      <c r="E59" s="5">
        <v>483</v>
      </c>
      <c r="F59" s="5">
        <v>14</v>
      </c>
      <c r="G59" s="5">
        <v>644</v>
      </c>
      <c r="H59" s="5">
        <v>20</v>
      </c>
      <c r="I59" s="5">
        <v>805</v>
      </c>
      <c r="J59" s="5">
        <v>26</v>
      </c>
      <c r="K59" s="5">
        <v>966</v>
      </c>
      <c r="L59" s="5">
        <v>30</v>
      </c>
      <c r="M59" s="5">
        <v>1127</v>
      </c>
      <c r="N59" s="5">
        <v>35</v>
      </c>
      <c r="O59" s="5">
        <v>1288</v>
      </c>
      <c r="P59" s="5">
        <v>39</v>
      </c>
      <c r="Q59" s="5">
        <v>1449</v>
      </c>
      <c r="R59" s="5">
        <v>43</v>
      </c>
      <c r="S59" s="5">
        <v>1610</v>
      </c>
      <c r="T59" s="5">
        <v>47</v>
      </c>
      <c r="U59" s="5">
        <v>1771</v>
      </c>
      <c r="V59" s="5">
        <v>47</v>
      </c>
    </row>
    <row r="60" spans="1:22" s="5" customFormat="1" x14ac:dyDescent="0.2">
      <c r="A60" s="5" t="s">
        <v>10</v>
      </c>
      <c r="B60" s="5" t="s">
        <v>188</v>
      </c>
      <c r="C60" s="5">
        <v>509</v>
      </c>
      <c r="D60" s="5">
        <v>730</v>
      </c>
      <c r="E60" s="5">
        <v>701</v>
      </c>
      <c r="F60" s="5">
        <v>1346</v>
      </c>
      <c r="G60" s="5">
        <v>893</v>
      </c>
      <c r="H60" s="5">
        <v>1889</v>
      </c>
      <c r="I60" s="5">
        <v>1022</v>
      </c>
      <c r="J60" s="5">
        <v>2379</v>
      </c>
      <c r="K60" s="5">
        <v>1151</v>
      </c>
      <c r="L60" s="5">
        <v>2830</v>
      </c>
      <c r="M60" s="5">
        <v>1280</v>
      </c>
      <c r="N60" s="5">
        <v>3250</v>
      </c>
      <c r="O60" s="5">
        <v>1409</v>
      </c>
      <c r="P60" s="5">
        <v>3644</v>
      </c>
      <c r="Q60" s="5">
        <v>1538</v>
      </c>
      <c r="R60" s="5">
        <v>4017</v>
      </c>
      <c r="S60" s="5">
        <v>1667</v>
      </c>
      <c r="T60" s="5">
        <v>4372</v>
      </c>
      <c r="U60" s="5">
        <v>1796</v>
      </c>
      <c r="V60" s="5">
        <v>4372</v>
      </c>
    </row>
    <row r="61" spans="1:22" s="5" customFormat="1" x14ac:dyDescent="0.2">
      <c r="A61" s="5" t="s">
        <v>43</v>
      </c>
      <c r="B61" s="5" t="s">
        <v>188</v>
      </c>
      <c r="C61" s="5">
        <v>71</v>
      </c>
      <c r="D61" s="5">
        <v>9</v>
      </c>
      <c r="E61" s="5">
        <v>107</v>
      </c>
      <c r="F61" s="5">
        <v>16</v>
      </c>
      <c r="G61" s="5">
        <v>142</v>
      </c>
      <c r="H61" s="5">
        <v>22</v>
      </c>
      <c r="I61" s="5">
        <v>178</v>
      </c>
      <c r="J61" s="5">
        <v>28</v>
      </c>
      <c r="K61" s="5">
        <v>214</v>
      </c>
      <c r="L61" s="5">
        <v>33</v>
      </c>
      <c r="M61" s="5">
        <v>250</v>
      </c>
      <c r="N61" s="5">
        <v>38</v>
      </c>
      <c r="O61" s="5">
        <v>286</v>
      </c>
      <c r="P61" s="5">
        <v>43</v>
      </c>
      <c r="Q61" s="5">
        <v>322</v>
      </c>
      <c r="R61" s="5">
        <v>47</v>
      </c>
      <c r="S61" s="5">
        <v>358</v>
      </c>
      <c r="T61" s="5">
        <v>51</v>
      </c>
      <c r="U61" s="5">
        <v>394</v>
      </c>
      <c r="V61" s="5">
        <v>51</v>
      </c>
    </row>
    <row r="62" spans="1:22" s="5" customFormat="1" x14ac:dyDescent="0.2">
      <c r="A62" s="5" t="s">
        <v>117</v>
      </c>
      <c r="B62" s="5" t="s">
        <v>188</v>
      </c>
      <c r="C62" s="5">
        <v>2</v>
      </c>
      <c r="D62" s="5">
        <v>12</v>
      </c>
      <c r="E62" s="5">
        <v>3</v>
      </c>
      <c r="F62" s="5">
        <v>22</v>
      </c>
      <c r="G62" s="5">
        <v>4</v>
      </c>
      <c r="H62" s="5">
        <v>31</v>
      </c>
      <c r="I62" s="5">
        <v>5</v>
      </c>
      <c r="J62" s="5">
        <v>39</v>
      </c>
      <c r="K62" s="5">
        <v>6</v>
      </c>
      <c r="L62" s="5">
        <v>46</v>
      </c>
      <c r="M62" s="5">
        <v>7</v>
      </c>
      <c r="N62" s="5">
        <v>53</v>
      </c>
      <c r="O62" s="5">
        <v>8</v>
      </c>
      <c r="P62" s="5">
        <v>59</v>
      </c>
      <c r="Q62" s="5">
        <v>9</v>
      </c>
      <c r="R62" s="5">
        <v>66</v>
      </c>
      <c r="S62" s="5">
        <v>10</v>
      </c>
      <c r="T62" s="5">
        <v>71</v>
      </c>
      <c r="U62" s="5">
        <v>11</v>
      </c>
      <c r="V62" s="5">
        <v>71</v>
      </c>
    </row>
    <row r="63" spans="1:22" s="5" customFormat="1" x14ac:dyDescent="0.2">
      <c r="A63" s="5" t="s">
        <v>11</v>
      </c>
      <c r="B63" s="5" t="s">
        <v>188</v>
      </c>
      <c r="C63" s="5">
        <v>9861</v>
      </c>
      <c r="D63" s="5">
        <v>37</v>
      </c>
      <c r="E63" s="5">
        <v>13877</v>
      </c>
      <c r="F63" s="5">
        <v>68</v>
      </c>
      <c r="G63" s="5">
        <v>17892</v>
      </c>
      <c r="H63" s="5">
        <v>96</v>
      </c>
      <c r="I63" s="5">
        <v>20993</v>
      </c>
      <c r="J63" s="5">
        <v>121</v>
      </c>
      <c r="K63" s="5">
        <v>24094</v>
      </c>
      <c r="L63" s="5">
        <v>144</v>
      </c>
      <c r="M63" s="5">
        <v>27195</v>
      </c>
      <c r="N63" s="5">
        <v>165</v>
      </c>
      <c r="O63" s="5">
        <v>30296</v>
      </c>
      <c r="P63" s="5">
        <v>185</v>
      </c>
      <c r="Q63" s="5">
        <v>33397</v>
      </c>
      <c r="R63" s="5">
        <v>204</v>
      </c>
      <c r="S63" s="5">
        <v>36498</v>
      </c>
      <c r="T63" s="5">
        <v>222</v>
      </c>
      <c r="U63" s="5">
        <v>39599</v>
      </c>
      <c r="V63" s="5">
        <v>222</v>
      </c>
    </row>
    <row r="64" spans="1:22" s="206" customFormat="1" x14ac:dyDescent="0.2"/>
    <row r="65" spans="1:22" s="115" customFormat="1" x14ac:dyDescent="0.2">
      <c r="A65" s="230"/>
      <c r="B65" s="229"/>
      <c r="C65" s="229"/>
      <c r="D65" s="229"/>
    </row>
    <row r="66" spans="1:22" s="115" customFormat="1" x14ac:dyDescent="0.2">
      <c r="A66" s="229"/>
      <c r="B66" s="229"/>
      <c r="C66" s="229"/>
      <c r="D66" s="229"/>
    </row>
    <row r="67" spans="1:22" s="115" customFormat="1" x14ac:dyDescent="0.2">
      <c r="V67" s="207"/>
    </row>
    <row r="68" spans="1:22" s="115" customFormat="1" x14ac:dyDescent="0.2"/>
    <row r="69" spans="1:22" s="108" customFormat="1" x14ac:dyDescent="0.2"/>
    <row r="70" spans="1:22" s="108" customFormat="1" x14ac:dyDescent="0.2"/>
    <row r="71" spans="1:22" s="108" customFormat="1" x14ac:dyDescent="0.2"/>
    <row r="72" spans="1:22" s="108" customFormat="1" x14ac:dyDescent="0.2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</row>
    <row r="73" spans="1:22" s="108" customFormat="1" x14ac:dyDescent="0.2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</row>
    <row r="74" spans="1:22" s="108" customFormat="1" x14ac:dyDescent="0.2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</row>
    <row r="75" spans="1:22" s="108" customFormat="1" x14ac:dyDescent="0.2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</row>
    <row r="76" spans="1:22" s="108" customFormat="1" x14ac:dyDescent="0.2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</row>
    <row r="77" spans="1:22" s="108" customFormat="1" x14ac:dyDescent="0.2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</row>
    <row r="78" spans="1:22" s="108" customFormat="1" x14ac:dyDescent="0.2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</row>
    <row r="79" spans="1:22" s="108" customFormat="1" x14ac:dyDescent="0.2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</row>
    <row r="80" spans="1:22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Pouria Tourian</cp:lastModifiedBy>
  <cp:lastPrinted>2019-01-07T10:40:11Z</cp:lastPrinted>
  <dcterms:created xsi:type="dcterms:W3CDTF">2014-08-18T08:36:11Z</dcterms:created>
  <dcterms:modified xsi:type="dcterms:W3CDTF">2021-04-13T07:24:43Z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