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1) January 2021\Reportable Template\"/>
    </mc:Choice>
  </mc:AlternateContent>
  <bookViews>
    <workbookView xWindow="0" yWindow="0" windowWidth="14400" windowHeight="5610"/>
  </bookViews>
  <sheets>
    <sheet name="January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D17" i="1" l="1"/>
  <c r="E17" i="1"/>
  <c r="F17" i="1"/>
  <c r="G17" i="1"/>
  <c r="H17" i="1"/>
  <c r="I17" i="1"/>
  <c r="J17" i="1"/>
  <c r="K17" i="1"/>
  <c r="L17" i="1"/>
  <c r="C17" i="1"/>
  <c r="D21" i="1" l="1"/>
  <c r="E21" i="1"/>
  <c r="F21" i="1"/>
  <c r="G21" i="1"/>
  <c r="H21" i="1"/>
  <c r="I21" i="1"/>
  <c r="J21" i="1"/>
  <c r="K21" i="1"/>
  <c r="L21" i="1"/>
  <c r="C21" i="1"/>
  <c r="D23" i="1" l="1"/>
  <c r="L23" i="1"/>
  <c r="I23" i="1"/>
  <c r="E23" i="1"/>
  <c r="F23" i="1"/>
  <c r="K23" i="1"/>
  <c r="G23" i="1"/>
  <c r="J23" i="1"/>
  <c r="C23" i="1"/>
  <c r="H23" i="1"/>
</calcChain>
</file>

<file path=xl/sharedStrings.xml><?xml version="1.0" encoding="utf-8"?>
<sst xmlns="http://schemas.openxmlformats.org/spreadsheetml/2006/main" count="50" uniqueCount="30">
  <si>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</si>
  <si>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</si>
  <si>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</si>
  <si>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</si>
  <si>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</si>
  <si>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</si>
  <si>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</si>
  <si>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</si>
  <si>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</si>
  <si>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</si>
  <si>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</si>
  <si>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</si>
  <si>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</si>
  <si>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</si>
  <si>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</si>
  <si>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</si>
  <si>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</si>
  <si>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</si>
  <si>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</si>
  <si>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</si>
  <si>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</si>
  <si>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</si>
  <si>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</si>
  <si>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</si>
  <si>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</si>
  <si>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</si>
  <si>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</si>
  <si>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</si>
  <si>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Off-Warrant Stock Reporting - January 2021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</si>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</sst>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12" x14ac:dyDescent="0.25">
      <c r="A4" s="37"/>
      <c r="B4" s="37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38"/>
      <c r="B5" s="38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5">
      <c r="A6" s="1" t="s">
        <v>12</v>
      </c>
      <c r="B6" s="2" t="s">
        <v>15</v>
      </c>
      <c r="C6" s="7">
        <v>0</v>
      </c>
      <c r="D6" s="7">
        <v>901343</v>
      </c>
      <c r="E6" s="7">
        <v>8</v>
      </c>
      <c r="F6" s="8" t="s">
        <v>29</v>
      </c>
      <c r="G6" s="7">
        <v>12</v>
      </c>
      <c r="H6" s="7">
        <v>0</v>
      </c>
      <c r="I6" s="18">
        <v>0</v>
      </c>
      <c r="J6" s="7">
        <v>6243</v>
      </c>
      <c r="K6" s="7">
        <v>0</v>
      </c>
      <c r="L6" s="18">
        <v>907606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164461</v>
      </c>
      <c r="E7" s="7">
        <v>0</v>
      </c>
      <c r="F7" s="8" t="s">
        <v>29</v>
      </c>
      <c r="G7" s="7">
        <v>1284</v>
      </c>
      <c r="H7" s="7">
        <v>0</v>
      </c>
      <c r="I7" s="7">
        <v>0</v>
      </c>
      <c r="J7" s="7">
        <v>0</v>
      </c>
      <c r="K7" s="7">
        <v>0</v>
      </c>
      <c r="L7" s="7">
        <v>165745</v>
      </c>
    </row>
    <row r="8" spans="1:12" ht="15" customHeight="1" x14ac:dyDescent="0.25">
      <c r="A8" s="1" t="s">
        <v>12</v>
      </c>
      <c r="B8" s="2" t="s">
        <v>27</v>
      </c>
      <c r="C8" s="7">
        <v>0</v>
      </c>
      <c r="D8" s="7">
        <v>111894</v>
      </c>
      <c r="E8" s="7">
        <v>538</v>
      </c>
      <c r="F8" s="8" t="s">
        <v>29</v>
      </c>
      <c r="G8" s="7">
        <v>4394</v>
      </c>
      <c r="H8" s="7">
        <v>0</v>
      </c>
      <c r="I8" s="7">
        <v>0</v>
      </c>
      <c r="J8" s="7">
        <v>223</v>
      </c>
      <c r="K8" s="7">
        <v>0</v>
      </c>
      <c r="L8" s="7">
        <v>117049</v>
      </c>
    </row>
    <row r="9" spans="1:12" ht="15" customHeight="1" x14ac:dyDescent="0.25">
      <c r="A9" s="1" t="s">
        <v>12</v>
      </c>
      <c r="B9" s="2" t="s">
        <v>25</v>
      </c>
      <c r="C9" s="7">
        <v>5</v>
      </c>
      <c r="D9" s="7">
        <v>70726</v>
      </c>
      <c r="E9" s="7">
        <v>8704</v>
      </c>
      <c r="F9" s="8" t="s">
        <v>29</v>
      </c>
      <c r="G9" s="7">
        <v>11933</v>
      </c>
      <c r="H9" s="7">
        <v>0</v>
      </c>
      <c r="I9" s="7">
        <v>0</v>
      </c>
      <c r="J9" s="7">
        <v>20118</v>
      </c>
      <c r="K9" s="7">
        <v>0</v>
      </c>
      <c r="L9" s="7">
        <v>111486</v>
      </c>
    </row>
    <row r="10" spans="1:12" ht="15" customHeight="1" x14ac:dyDescent="0.25">
      <c r="A10" s="1" t="s">
        <v>12</v>
      </c>
      <c r="B10" s="2" t="s">
        <v>13</v>
      </c>
      <c r="C10" s="7">
        <v>0</v>
      </c>
      <c r="D10" s="7">
        <v>95995</v>
      </c>
      <c r="E10" s="7">
        <v>0</v>
      </c>
      <c r="F10" s="8" t="s">
        <v>29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95995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36923</v>
      </c>
      <c r="E11" s="3">
        <v>1887</v>
      </c>
      <c r="F11" s="8" t="s">
        <v>29</v>
      </c>
      <c r="G11" s="3">
        <v>9824</v>
      </c>
      <c r="H11" s="3">
        <v>0</v>
      </c>
      <c r="I11" s="3">
        <v>0</v>
      </c>
      <c r="J11" s="3">
        <v>0</v>
      </c>
      <c r="K11" s="3">
        <v>0</v>
      </c>
      <c r="L11" s="7">
        <v>48634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5</v>
      </c>
      <c r="D12" s="9">
        <f t="shared" si="0"/>
        <v>1381342</v>
      </c>
      <c r="E12" s="9">
        <f t="shared" si="0"/>
        <v>11137</v>
      </c>
      <c r="F12" s="9">
        <f t="shared" si="0"/>
        <v>0</v>
      </c>
      <c r="G12" s="9">
        <f t="shared" si="0"/>
        <v>27447</v>
      </c>
      <c r="H12" s="9">
        <f t="shared" si="0"/>
        <v>0</v>
      </c>
      <c r="I12" s="9">
        <f t="shared" si="0"/>
        <v>0</v>
      </c>
      <c r="J12" s="9">
        <f t="shared" si="0"/>
        <v>26584</v>
      </c>
      <c r="K12" s="9">
        <f t="shared" si="0"/>
        <v>0</v>
      </c>
      <c r="L12" s="9">
        <f t="shared" si="0"/>
        <v>1446515</v>
      </c>
    </row>
    <row r="13" spans="1:12" ht="15" customHeigh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50910</v>
      </c>
      <c r="E14" s="7">
        <v>128976</v>
      </c>
      <c r="F14" s="8" t="s">
        <v>29</v>
      </c>
      <c r="G14" s="7">
        <v>8713</v>
      </c>
      <c r="H14" s="7">
        <v>9097</v>
      </c>
      <c r="I14" s="7">
        <v>0</v>
      </c>
      <c r="J14" s="7">
        <v>0</v>
      </c>
      <c r="K14" s="7">
        <v>0</v>
      </c>
      <c r="L14" s="7">
        <v>197696</v>
      </c>
    </row>
    <row r="15" spans="1:12" ht="15" customHeight="1" x14ac:dyDescent="0.25">
      <c r="A15" s="4" t="s">
        <v>17</v>
      </c>
      <c r="B15" s="19" t="s">
        <v>26</v>
      </c>
      <c r="C15" s="7">
        <v>0</v>
      </c>
      <c r="D15" s="7">
        <v>34328</v>
      </c>
      <c r="E15" s="7">
        <v>0</v>
      </c>
      <c r="F15" s="8" t="s">
        <v>29</v>
      </c>
      <c r="G15" s="7">
        <v>72</v>
      </c>
      <c r="H15" s="7">
        <v>4500</v>
      </c>
      <c r="I15" s="7">
        <v>0</v>
      </c>
      <c r="J15" s="7">
        <v>17500</v>
      </c>
      <c r="K15" s="7">
        <v>0</v>
      </c>
      <c r="L15" s="7">
        <v>56400</v>
      </c>
    </row>
    <row r="16" spans="1:12" ht="15" customHeight="1" x14ac:dyDescent="0.25">
      <c r="A16" s="4" t="s">
        <v>17</v>
      </c>
      <c r="B16" s="6" t="s">
        <v>16</v>
      </c>
      <c r="C16" s="3">
        <v>220</v>
      </c>
      <c r="D16" s="3">
        <v>0</v>
      </c>
      <c r="E16" s="3">
        <v>21988</v>
      </c>
      <c r="F16" s="8" t="s">
        <v>29</v>
      </c>
      <c r="G16" s="3">
        <v>0</v>
      </c>
      <c r="H16" s="3">
        <v>11495</v>
      </c>
      <c r="I16" s="3">
        <v>0</v>
      </c>
      <c r="J16" s="3">
        <v>0</v>
      </c>
      <c r="K16" s="3">
        <v>0</v>
      </c>
      <c r="L16" s="7">
        <v>33703</v>
      </c>
    </row>
    <row r="17" spans="1:12" ht="15" customHeight="1" x14ac:dyDescent="0.25">
      <c r="A17" s="11" t="s">
        <v>22</v>
      </c>
      <c r="B17" s="12"/>
      <c r="C17" s="13">
        <f>SUM(C14:C16)</f>
        <v>220</v>
      </c>
      <c r="D17" s="13">
        <f t="shared" ref="D17:L17" si="1">SUM(D14:D16)</f>
        <v>85238</v>
      </c>
      <c r="E17" s="13">
        <f t="shared" si="1"/>
        <v>150964</v>
      </c>
      <c r="F17" s="13">
        <f t="shared" si="1"/>
        <v>0</v>
      </c>
      <c r="G17" s="13">
        <f t="shared" si="1"/>
        <v>8785</v>
      </c>
      <c r="H17" s="13">
        <f t="shared" si="1"/>
        <v>25092</v>
      </c>
      <c r="I17" s="13">
        <f t="shared" si="1"/>
        <v>0</v>
      </c>
      <c r="J17" s="13">
        <f t="shared" si="1"/>
        <v>17500</v>
      </c>
      <c r="K17" s="13">
        <f t="shared" si="1"/>
        <v>0</v>
      </c>
      <c r="L17" s="13">
        <f t="shared" si="1"/>
        <v>287799</v>
      </c>
    </row>
    <row r="18" spans="1:12" ht="1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15" customHeight="1" x14ac:dyDescent="0.25">
      <c r="A19" s="4" t="s">
        <v>19</v>
      </c>
      <c r="B19" s="5" t="s">
        <v>20</v>
      </c>
      <c r="C19" s="8" t="s">
        <v>29</v>
      </c>
      <c r="D19" s="7">
        <v>138986</v>
      </c>
      <c r="E19" s="7">
        <v>0</v>
      </c>
      <c r="F19" s="7">
        <v>3685</v>
      </c>
      <c r="G19" s="7">
        <v>44</v>
      </c>
      <c r="H19" s="7">
        <v>0</v>
      </c>
      <c r="I19" s="7">
        <v>0</v>
      </c>
      <c r="J19" s="7">
        <v>0</v>
      </c>
      <c r="K19" s="7">
        <v>0</v>
      </c>
      <c r="L19" s="7">
        <v>142715</v>
      </c>
    </row>
    <row r="20" spans="1:12" ht="15" customHeight="1" x14ac:dyDescent="0.25">
      <c r="A20" s="4" t="s">
        <v>19</v>
      </c>
      <c r="B20" s="4" t="s">
        <v>16</v>
      </c>
      <c r="C20" s="8" t="s">
        <v>29</v>
      </c>
      <c r="D20" s="3">
        <v>22362</v>
      </c>
      <c r="E20" s="3">
        <v>5193</v>
      </c>
      <c r="F20" s="3">
        <v>558</v>
      </c>
      <c r="G20" s="3">
        <v>373</v>
      </c>
      <c r="H20" s="3">
        <v>0</v>
      </c>
      <c r="I20" s="3">
        <v>0</v>
      </c>
      <c r="J20" s="3">
        <v>21356</v>
      </c>
      <c r="K20" s="3">
        <v>0</v>
      </c>
      <c r="L20" s="7">
        <v>49842</v>
      </c>
    </row>
    <row r="21" spans="1:12" ht="15" customHeight="1" x14ac:dyDescent="0.25">
      <c r="A21" s="10" t="s">
        <v>23</v>
      </c>
      <c r="B21" s="10"/>
      <c r="C21" s="14">
        <f t="shared" ref="C21:L21" si="2">SUM(C19:C20)</f>
        <v>0</v>
      </c>
      <c r="D21" s="14">
        <f t="shared" si="2"/>
        <v>161348</v>
      </c>
      <c r="E21" s="14">
        <f t="shared" si="2"/>
        <v>5193</v>
      </c>
      <c r="F21" s="14">
        <f t="shared" si="2"/>
        <v>4243</v>
      </c>
      <c r="G21" s="14">
        <f t="shared" si="2"/>
        <v>417</v>
      </c>
      <c r="H21" s="14">
        <f t="shared" si="2"/>
        <v>0</v>
      </c>
      <c r="I21" s="14">
        <f t="shared" si="2"/>
        <v>0</v>
      </c>
      <c r="J21" s="14">
        <f t="shared" si="2"/>
        <v>21356</v>
      </c>
      <c r="K21" s="14">
        <f t="shared" si="2"/>
        <v>0</v>
      </c>
      <c r="L21" s="14">
        <f t="shared" si="2"/>
        <v>192557</v>
      </c>
    </row>
    <row r="22" spans="1:12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1:12" x14ac:dyDescent="0.25">
      <c r="A23" s="17" t="s">
        <v>24</v>
      </c>
      <c r="B23" s="15"/>
      <c r="C23" s="16">
        <f t="shared" ref="C23:L23" si="3">SUM(C12, C17, C21)</f>
        <v>225</v>
      </c>
      <c r="D23" s="16">
        <f t="shared" si="3"/>
        <v>1627928</v>
      </c>
      <c r="E23" s="16">
        <f t="shared" si="3"/>
        <v>167294</v>
      </c>
      <c r="F23" s="16">
        <f t="shared" si="3"/>
        <v>4243</v>
      </c>
      <c r="G23" s="16">
        <f t="shared" si="3"/>
        <v>36649</v>
      </c>
      <c r="H23" s="16">
        <f t="shared" si="3"/>
        <v>25092</v>
      </c>
      <c r="I23" s="16">
        <f t="shared" si="3"/>
        <v>0</v>
      </c>
      <c r="J23" s="16">
        <f t="shared" si="3"/>
        <v>65440</v>
      </c>
      <c r="K23" s="16">
        <f t="shared" si="3"/>
        <v>0</v>
      </c>
      <c r="L23" s="16">
        <f t="shared" si="3"/>
        <v>1926871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2021-03-10T12:18:47Z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