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9) September 2021\Reportable Template\"/>
    </mc:Choice>
  </mc:AlternateContent>
  <bookViews>
    <workbookView xWindow="0" yWindow="0" windowWidth="14400" windowHeight="5610"/>
  </bookViews>
  <sheets>
    <sheet name="September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D16" i="1"/>
  <c r="L9" i="1"/>
  <c r="C13" i="1" l="1"/>
  <c r="D13" i="1"/>
  <c r="E13" i="1"/>
  <c r="F13" i="1"/>
  <c r="G13" i="1"/>
  <c r="H13" i="1"/>
  <c r="I13" i="1"/>
  <c r="J13" i="1"/>
  <c r="K13" i="1"/>
  <c r="L13" i="1"/>
  <c r="C9" i="1" l="1"/>
  <c r="D9" i="1" l="1"/>
  <c r="E9" i="1"/>
  <c r="F9" i="1"/>
  <c r="G9" i="1"/>
  <c r="H9" i="1"/>
  <c r="I9" i="1"/>
  <c r="J9" i="1"/>
  <c r="K9" i="1"/>
  <c r="E16" i="1" l="1"/>
  <c r="F16" i="1"/>
  <c r="G16" i="1"/>
  <c r="H16" i="1"/>
  <c r="J16" i="1"/>
  <c r="K16" i="1"/>
  <c r="L16" i="1"/>
  <c r="C16" i="1"/>
  <c r="L18" i="1" l="1"/>
  <c r="D18" i="1"/>
  <c r="I18" i="1"/>
  <c r="E18" i="1"/>
  <c r="F18" i="1"/>
  <c r="K18" i="1"/>
  <c r="G18" i="1"/>
  <c r="J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<sst xmlns="http://schemas.openxmlformats.org/spreadsheetml/2006/main" count="35" uniqueCount="25">
  <si>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</si>
  <si>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</si>
  <si>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</si>
  <si>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</si>
  <si>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</si>
  <si>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</si>
  <si>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</si>
  <si>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</si>
  <si>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</si>
  <si>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</si>
  <si>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</si>
  <si>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</si>
  <si>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</si>
  <si>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</si>
  <si>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</si>
  <si>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</si>
  <si>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</si>
  <si>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</si>
  <si>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</si>
  <si>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</si>
  <si>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</si>
  <si>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</si>
  <si>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</si>
  <si>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Off-Warrant Stock Reporting - September 2021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</si>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</sst>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2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21" x14ac:dyDescent="0.25">
      <c r="A3" s="37" t="s">
        <v>0</v>
      </c>
      <c r="B3" s="37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</row>
    <row r="4" spans="1:21" x14ac:dyDescent="0.25">
      <c r="A4" s="37"/>
      <c r="B4" s="3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x14ac:dyDescent="0.25">
      <c r="A5" s="37"/>
      <c r="B5" s="3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1" x14ac:dyDescent="0.25">
      <c r="A6" s="1" t="s">
        <v>12</v>
      </c>
      <c r="B6" s="2" t="s">
        <v>13</v>
      </c>
      <c r="C6" s="6">
        <v>0</v>
      </c>
      <c r="D6" s="6">
        <v>271293</v>
      </c>
      <c r="E6" s="6">
        <v>8</v>
      </c>
      <c r="F6" s="7" t="s">
        <v>24</v>
      </c>
      <c r="G6" s="6">
        <v>198</v>
      </c>
      <c r="H6" s="6">
        <v>0</v>
      </c>
      <c r="I6" s="16">
        <v>50</v>
      </c>
      <c r="J6" s="6">
        <v>1875</v>
      </c>
      <c r="K6" s="6">
        <v>0</v>
      </c>
      <c r="L6" s="16">
        <v>273424</v>
      </c>
      <c r="N6" s="28"/>
      <c r="O6" s="28"/>
      <c r="P6" s="28"/>
      <c r="Q6" s="28"/>
      <c r="R6" s="28"/>
      <c r="S6" s="28"/>
      <c r="T6" s="28"/>
    </row>
    <row r="7" spans="1:21" x14ac:dyDescent="0.25">
      <c r="A7" s="1" t="s">
        <v>12</v>
      </c>
      <c r="B7" s="2" t="s">
        <v>22</v>
      </c>
      <c r="C7" s="6">
        <v>0</v>
      </c>
      <c r="D7" s="6">
        <v>76508</v>
      </c>
      <c r="E7" s="6">
        <v>1000</v>
      </c>
      <c r="F7" s="7" t="s">
        <v>24</v>
      </c>
      <c r="G7" s="6">
        <v>246</v>
      </c>
      <c r="H7" s="6">
        <v>325</v>
      </c>
      <c r="I7" s="6">
        <v>0</v>
      </c>
      <c r="J7" s="6">
        <v>48666</v>
      </c>
      <c r="K7" s="6">
        <v>0</v>
      </c>
      <c r="L7" s="6">
        <v>126745</v>
      </c>
    </row>
    <row r="8" spans="1:21" ht="15" customHeight="1" x14ac:dyDescent="0.25">
      <c r="A8" s="1" t="s">
        <v>12</v>
      </c>
      <c r="B8" s="1" t="s">
        <v>14</v>
      </c>
      <c r="C8" s="3">
        <v>0</v>
      </c>
      <c r="D8" s="3">
        <v>112181</v>
      </c>
      <c r="E8" s="3">
        <v>4800</v>
      </c>
      <c r="F8" s="7" t="s">
        <v>24</v>
      </c>
      <c r="G8" s="3">
        <v>2140</v>
      </c>
      <c r="H8" s="3">
        <v>10745</v>
      </c>
      <c r="I8" s="3">
        <v>0</v>
      </c>
      <c r="J8" s="3">
        <v>0</v>
      </c>
      <c r="K8" s="3">
        <v>0</v>
      </c>
      <c r="L8" s="3">
        <v>129866</v>
      </c>
      <c r="N8" s="28"/>
      <c r="O8" s="28"/>
      <c r="P8" s="28"/>
      <c r="Q8" s="28"/>
      <c r="R8" s="28"/>
      <c r="S8" s="28"/>
      <c r="T8" s="28"/>
    </row>
    <row r="9" spans="1:21" ht="15" customHeight="1" x14ac:dyDescent="0.25">
      <c r="A9" s="8" t="s">
        <v>18</v>
      </c>
      <c r="B9" s="8"/>
      <c r="C9" s="8">
        <f t="shared" ref="C9:L9" si="0">SUM(C6:C8)</f>
        <v>0</v>
      </c>
      <c r="D9" s="8">
        <f t="shared" si="0"/>
        <v>459982</v>
      </c>
      <c r="E9" s="8">
        <f t="shared" si="0"/>
        <v>5808</v>
      </c>
      <c r="F9" s="8">
        <f t="shared" si="0"/>
        <v>0</v>
      </c>
      <c r="G9" s="8">
        <f t="shared" si="0"/>
        <v>2584</v>
      </c>
      <c r="H9" s="8">
        <f t="shared" si="0"/>
        <v>11070</v>
      </c>
      <c r="I9" s="8">
        <f t="shared" si="0"/>
        <v>50</v>
      </c>
      <c r="J9" s="8">
        <f t="shared" si="0"/>
        <v>50541</v>
      </c>
      <c r="K9" s="8">
        <f t="shared" si="0"/>
        <v>0</v>
      </c>
      <c r="L9" s="8">
        <f t="shared" si="0"/>
        <v>530035</v>
      </c>
      <c r="N9" s="28"/>
      <c r="O9" s="28"/>
      <c r="P9" s="28"/>
      <c r="Q9" s="28"/>
      <c r="R9" s="28"/>
      <c r="S9" s="28"/>
      <c r="T9" s="28"/>
      <c r="U9" s="28"/>
    </row>
    <row r="10" spans="1:21" ht="15" customHeigh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21" ht="15" customHeight="1" x14ac:dyDescent="0.25">
      <c r="A11" s="4" t="s">
        <v>15</v>
      </c>
      <c r="B11" s="5" t="s">
        <v>16</v>
      </c>
      <c r="C11" s="3">
        <v>0</v>
      </c>
      <c r="D11" s="3">
        <v>48625</v>
      </c>
      <c r="E11" s="3">
        <v>12877</v>
      </c>
      <c r="F11" s="29" t="s">
        <v>24</v>
      </c>
      <c r="G11" s="3">
        <v>4892</v>
      </c>
      <c r="H11" s="3">
        <v>37</v>
      </c>
      <c r="I11" s="3">
        <v>0</v>
      </c>
      <c r="J11" s="3">
        <v>0</v>
      </c>
      <c r="K11" s="3">
        <v>0</v>
      </c>
      <c r="L11" s="3">
        <v>66431</v>
      </c>
    </row>
    <row r="12" spans="1:21" ht="15" customHeight="1" x14ac:dyDescent="0.25">
      <c r="A12" s="4" t="s">
        <v>15</v>
      </c>
      <c r="B12" s="4" t="s">
        <v>14</v>
      </c>
      <c r="C12" s="26">
        <v>0</v>
      </c>
      <c r="D12" s="26">
        <v>853</v>
      </c>
      <c r="E12" s="26">
        <v>10050</v>
      </c>
      <c r="F12" s="29" t="s">
        <v>24</v>
      </c>
      <c r="G12" s="26">
        <v>564</v>
      </c>
      <c r="H12" s="26">
        <v>197</v>
      </c>
      <c r="I12" s="26">
        <v>0</v>
      </c>
      <c r="J12" s="26">
        <v>0</v>
      </c>
      <c r="K12" s="26">
        <v>0</v>
      </c>
      <c r="L12" s="27">
        <v>11664</v>
      </c>
    </row>
    <row r="13" spans="1:21" ht="15" customHeight="1" x14ac:dyDescent="0.25">
      <c r="A13" s="10" t="s">
        <v>19</v>
      </c>
      <c r="B13" s="10"/>
      <c r="C13" s="11">
        <f t="shared" ref="C13:L13" si="1">SUM(C11:C12)</f>
        <v>0</v>
      </c>
      <c r="D13" s="11">
        <f t="shared" si="1"/>
        <v>49478</v>
      </c>
      <c r="E13" s="11">
        <f t="shared" si="1"/>
        <v>22927</v>
      </c>
      <c r="F13" s="11">
        <f t="shared" si="1"/>
        <v>0</v>
      </c>
      <c r="G13" s="11">
        <f t="shared" si="1"/>
        <v>5456</v>
      </c>
      <c r="H13" s="11">
        <f t="shared" si="1"/>
        <v>234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78095</v>
      </c>
    </row>
    <row r="14" spans="1:21" ht="15" customHeigh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21" ht="15" customHeight="1" x14ac:dyDescent="0.25">
      <c r="A15" s="4" t="s">
        <v>17</v>
      </c>
      <c r="B15" s="4" t="s">
        <v>17</v>
      </c>
      <c r="C15" s="7" t="s">
        <v>24</v>
      </c>
      <c r="D15" s="3">
        <v>49088</v>
      </c>
      <c r="E15" s="3">
        <v>93</v>
      </c>
      <c r="F15" s="3">
        <v>757</v>
      </c>
      <c r="G15" s="3">
        <v>2</v>
      </c>
      <c r="H15" s="3">
        <v>0</v>
      </c>
      <c r="I15" s="3">
        <v>0</v>
      </c>
      <c r="J15" s="3">
        <v>15529</v>
      </c>
      <c r="K15" s="3">
        <v>0</v>
      </c>
      <c r="L15" s="6">
        <v>65469</v>
      </c>
    </row>
    <row r="16" spans="1:21" ht="15" customHeight="1" x14ac:dyDescent="0.25">
      <c r="A16" s="9" t="s">
        <v>20</v>
      </c>
      <c r="B16" s="9"/>
      <c r="C16" s="12">
        <f t="shared" ref="C16:L16" si="2">SUM(C15:C15)</f>
        <v>0</v>
      </c>
      <c r="D16" s="12">
        <f t="shared" si="2"/>
        <v>49088</v>
      </c>
      <c r="E16" s="12">
        <f t="shared" si="2"/>
        <v>93</v>
      </c>
      <c r="F16" s="12">
        <f t="shared" si="2"/>
        <v>757</v>
      </c>
      <c r="G16" s="12">
        <f t="shared" si="2"/>
        <v>2</v>
      </c>
      <c r="H16" s="12">
        <f t="shared" si="2"/>
        <v>0</v>
      </c>
      <c r="I16" s="12">
        <f t="shared" si="2"/>
        <v>0</v>
      </c>
      <c r="J16" s="12">
        <f t="shared" si="2"/>
        <v>15529</v>
      </c>
      <c r="K16" s="12">
        <f t="shared" si="2"/>
        <v>0</v>
      </c>
      <c r="L16" s="12">
        <f t="shared" si="2"/>
        <v>65469</v>
      </c>
    </row>
    <row r="17" spans="1:12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x14ac:dyDescent="0.25">
      <c r="A18" s="15" t="s">
        <v>21</v>
      </c>
      <c r="B18" s="13"/>
      <c r="C18" s="14">
        <f t="shared" ref="C18:L18" si="3">SUM(C9, C13, C16)</f>
        <v>0</v>
      </c>
      <c r="D18" s="14">
        <f t="shared" si="3"/>
        <v>558548</v>
      </c>
      <c r="E18" s="14">
        <f t="shared" si="3"/>
        <v>28828</v>
      </c>
      <c r="F18" s="14">
        <f t="shared" si="3"/>
        <v>757</v>
      </c>
      <c r="G18" s="14">
        <f t="shared" si="3"/>
        <v>8042</v>
      </c>
      <c r="H18" s="14">
        <f t="shared" si="3"/>
        <v>11304</v>
      </c>
      <c r="I18" s="14">
        <f t="shared" si="3"/>
        <v>50</v>
      </c>
      <c r="J18" s="14">
        <f t="shared" si="3"/>
        <v>66070</v>
      </c>
      <c r="K18" s="14">
        <f t="shared" si="3"/>
        <v>0</v>
      </c>
      <c r="L18" s="14">
        <f t="shared" si="3"/>
        <v>673599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2021-10-16T08:32:46Z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